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855" windowWidth="10515" windowHeight="3390"/>
  </bookViews>
  <sheets>
    <sheet name="111" sheetId="1" r:id="rId1"/>
  </sheets>
  <calcPr calcId="145621"/>
</workbook>
</file>

<file path=xl/calcChain.xml><?xml version="1.0" encoding="utf-8"?>
<calcChain xmlns="http://schemas.openxmlformats.org/spreadsheetml/2006/main">
  <c r="M94" i="1" l="1"/>
  <c r="L94" i="1"/>
  <c r="O94" i="1" s="1"/>
  <c r="Q94" i="1" s="1"/>
  <c r="K94" i="1"/>
  <c r="J94" i="1"/>
  <c r="I94" i="1"/>
  <c r="N94" i="1" l="1"/>
  <c r="P94" i="1" s="1"/>
  <c r="I436" i="1" l="1"/>
  <c r="J436" i="1"/>
  <c r="K436" i="1"/>
  <c r="L436" i="1"/>
  <c r="M436" i="1"/>
  <c r="N436" i="1" l="1"/>
  <c r="O436" i="1"/>
  <c r="Q436" i="1" s="1"/>
  <c r="P436" i="1" l="1"/>
  <c r="I30" i="1"/>
  <c r="J30" i="1"/>
  <c r="K30" i="1"/>
  <c r="L30" i="1"/>
  <c r="M30" i="1"/>
  <c r="N30" i="1" l="1"/>
  <c r="O30" i="1"/>
  <c r="Q30" i="1" s="1"/>
  <c r="P30" i="1" l="1"/>
  <c r="I390" i="1" l="1"/>
  <c r="J390" i="1"/>
  <c r="K390" i="1"/>
  <c r="L390" i="1"/>
  <c r="M390" i="1"/>
  <c r="O390" i="1" l="1"/>
  <c r="Q390" i="1" s="1"/>
  <c r="N390" i="1"/>
  <c r="P390" i="1" l="1"/>
  <c r="I99" i="1" l="1"/>
  <c r="J99" i="1"/>
  <c r="K99" i="1"/>
  <c r="L99" i="1"/>
  <c r="M99" i="1"/>
  <c r="O99" i="1" l="1"/>
  <c r="Q99" i="1" s="1"/>
  <c r="N99" i="1"/>
  <c r="P99" i="1" l="1"/>
  <c r="I89" i="1" l="1"/>
  <c r="J89" i="1"/>
  <c r="K89" i="1"/>
  <c r="L89" i="1"/>
  <c r="M89" i="1"/>
  <c r="O89" i="1" l="1"/>
  <c r="Q89" i="1" s="1"/>
  <c r="N89" i="1"/>
  <c r="P89" i="1" l="1"/>
  <c r="I83" i="1" l="1"/>
  <c r="J83" i="1"/>
  <c r="K83" i="1"/>
  <c r="L83" i="1"/>
  <c r="M83" i="1"/>
  <c r="O83" i="1" l="1"/>
  <c r="Q83" i="1" s="1"/>
  <c r="N83" i="1"/>
  <c r="M15" i="1"/>
  <c r="L15" i="1"/>
  <c r="J15" i="1"/>
  <c r="J17" i="1"/>
  <c r="I15" i="1"/>
  <c r="O15" i="1" l="1"/>
  <c r="P83" i="1"/>
  <c r="I27" i="1"/>
  <c r="J27" i="1"/>
  <c r="K27" i="1"/>
  <c r="L27" i="1"/>
  <c r="M27" i="1"/>
  <c r="O27" i="1" l="1"/>
  <c r="Q27" i="1" s="1"/>
  <c r="N27" i="1"/>
  <c r="I81" i="1"/>
  <c r="J81" i="1"/>
  <c r="K81" i="1"/>
  <c r="L81" i="1"/>
  <c r="M81" i="1"/>
  <c r="I26" i="1"/>
  <c r="J26" i="1"/>
  <c r="K26" i="1"/>
  <c r="L26" i="1"/>
  <c r="M26" i="1"/>
  <c r="I70" i="1"/>
  <c r="J70" i="1"/>
  <c r="K70" i="1"/>
  <c r="L70" i="1"/>
  <c r="M70" i="1"/>
  <c r="I32" i="1"/>
  <c r="J32" i="1"/>
  <c r="K32" i="1"/>
  <c r="L32" i="1"/>
  <c r="M32" i="1"/>
  <c r="I392" i="1"/>
  <c r="J392" i="1"/>
  <c r="K392" i="1"/>
  <c r="L392" i="1"/>
  <c r="M392" i="1"/>
  <c r="I391" i="1"/>
  <c r="J391" i="1"/>
  <c r="K391" i="1"/>
  <c r="L391" i="1"/>
  <c r="M391" i="1"/>
  <c r="I467" i="1"/>
  <c r="J467" i="1"/>
  <c r="K467" i="1"/>
  <c r="L467" i="1"/>
  <c r="M467" i="1"/>
  <c r="I440" i="1"/>
  <c r="J440" i="1"/>
  <c r="K440" i="1"/>
  <c r="L440" i="1"/>
  <c r="M440" i="1"/>
  <c r="I197" i="1"/>
  <c r="J197" i="1"/>
  <c r="K197" i="1"/>
  <c r="L197" i="1"/>
  <c r="M197" i="1"/>
  <c r="I399" i="1"/>
  <c r="J399" i="1"/>
  <c r="K399" i="1"/>
  <c r="L399" i="1"/>
  <c r="M399" i="1"/>
  <c r="I196" i="1"/>
  <c r="J196" i="1"/>
  <c r="K196" i="1"/>
  <c r="L196" i="1"/>
  <c r="M196" i="1"/>
  <c r="I49" i="1"/>
  <c r="J49" i="1"/>
  <c r="K49" i="1"/>
  <c r="L49" i="1"/>
  <c r="M49" i="1"/>
  <c r="I74" i="1"/>
  <c r="J74" i="1"/>
  <c r="K74" i="1"/>
  <c r="L74" i="1"/>
  <c r="M74" i="1"/>
  <c r="I194" i="1"/>
  <c r="J194" i="1"/>
  <c r="K194" i="1"/>
  <c r="L194" i="1"/>
  <c r="M194" i="1"/>
  <c r="I195" i="1"/>
  <c r="J195" i="1"/>
  <c r="K195" i="1"/>
  <c r="L195" i="1"/>
  <c r="M195" i="1"/>
  <c r="I142" i="1"/>
  <c r="J142" i="1"/>
  <c r="K142" i="1"/>
  <c r="L142" i="1"/>
  <c r="M142" i="1"/>
  <c r="I143" i="1"/>
  <c r="J143" i="1"/>
  <c r="K143" i="1"/>
  <c r="L143" i="1"/>
  <c r="M143" i="1"/>
  <c r="I21" i="1"/>
  <c r="J21" i="1"/>
  <c r="K21" i="1"/>
  <c r="L21" i="1"/>
  <c r="M21" i="1"/>
  <c r="I73" i="1"/>
  <c r="J73" i="1"/>
  <c r="K73" i="1"/>
  <c r="L73" i="1"/>
  <c r="M73" i="1"/>
  <c r="I102" i="1"/>
  <c r="J102" i="1"/>
  <c r="K102" i="1"/>
  <c r="L102" i="1"/>
  <c r="M102" i="1"/>
  <c r="I465" i="1"/>
  <c r="J465" i="1"/>
  <c r="K465" i="1"/>
  <c r="L465" i="1"/>
  <c r="M465" i="1"/>
  <c r="O391" i="1" l="1"/>
  <c r="Q391" i="1" s="1"/>
  <c r="O102" i="1"/>
  <c r="Q102" i="1" s="1"/>
  <c r="O49" i="1"/>
  <c r="Q49" i="1" s="1"/>
  <c r="O392" i="1"/>
  <c r="Q392" i="1" s="1"/>
  <c r="O21" i="1"/>
  <c r="Q21" i="1" s="1"/>
  <c r="O399" i="1"/>
  <c r="Q399" i="1" s="1"/>
  <c r="O70" i="1"/>
  <c r="Q70" i="1" s="1"/>
  <c r="O74" i="1"/>
  <c r="Q74" i="1" s="1"/>
  <c r="O81" i="1"/>
  <c r="Q81" i="1" s="1"/>
  <c r="O440" i="1"/>
  <c r="Q440" i="1" s="1"/>
  <c r="O465" i="1"/>
  <c r="Q465" i="1" s="1"/>
  <c r="O142" i="1"/>
  <c r="Q142" i="1" s="1"/>
  <c r="O195" i="1"/>
  <c r="Q195" i="1" s="1"/>
  <c r="O467" i="1"/>
  <c r="Q467" i="1" s="1"/>
  <c r="O73" i="1"/>
  <c r="Q73" i="1" s="1"/>
  <c r="O196" i="1"/>
  <c r="Q196" i="1" s="1"/>
  <c r="O32" i="1"/>
  <c r="Q32" i="1" s="1"/>
  <c r="O194" i="1"/>
  <c r="Q194" i="1" s="1"/>
  <c r="O143" i="1"/>
  <c r="Q143" i="1" s="1"/>
  <c r="O197" i="1"/>
  <c r="Q197" i="1" s="1"/>
  <c r="O26" i="1"/>
  <c r="Q26" i="1" s="1"/>
  <c r="N26" i="1"/>
  <c r="N74" i="1"/>
  <c r="N143" i="1"/>
  <c r="N196" i="1"/>
  <c r="N70" i="1"/>
  <c r="N440" i="1"/>
  <c r="N81" i="1"/>
  <c r="N399" i="1"/>
  <c r="N102" i="1"/>
  <c r="N32" i="1"/>
  <c r="N392" i="1"/>
  <c r="P27" i="1"/>
  <c r="N73" i="1"/>
  <c r="N21" i="1"/>
  <c r="N195" i="1"/>
  <c r="N194" i="1"/>
  <c r="N467" i="1"/>
  <c r="N197" i="1"/>
  <c r="N465" i="1"/>
  <c r="N49" i="1"/>
  <c r="N391" i="1"/>
  <c r="N142" i="1"/>
  <c r="I96" i="1"/>
  <c r="J96" i="1"/>
  <c r="K96" i="1"/>
  <c r="L96" i="1"/>
  <c r="M96" i="1"/>
  <c r="I79" i="1"/>
  <c r="J79" i="1"/>
  <c r="K79" i="1"/>
  <c r="L79" i="1"/>
  <c r="M79" i="1"/>
  <c r="I80" i="1"/>
  <c r="J80" i="1"/>
  <c r="K80" i="1"/>
  <c r="L80" i="1"/>
  <c r="M80" i="1"/>
  <c r="I134" i="1"/>
  <c r="J134" i="1"/>
  <c r="K134" i="1"/>
  <c r="L134" i="1"/>
  <c r="M134" i="1"/>
  <c r="I398" i="1"/>
  <c r="J398" i="1"/>
  <c r="K398" i="1"/>
  <c r="L398" i="1"/>
  <c r="M398" i="1"/>
  <c r="I43" i="1"/>
  <c r="J43" i="1"/>
  <c r="K43" i="1"/>
  <c r="L43" i="1"/>
  <c r="M43" i="1"/>
  <c r="I132" i="1"/>
  <c r="J132" i="1"/>
  <c r="K132" i="1"/>
  <c r="L132" i="1"/>
  <c r="M132" i="1"/>
  <c r="I41" i="1"/>
  <c r="J41" i="1"/>
  <c r="K41" i="1"/>
  <c r="L41" i="1"/>
  <c r="M41" i="1"/>
  <c r="I42" i="1"/>
  <c r="J42" i="1"/>
  <c r="K42" i="1"/>
  <c r="L42" i="1"/>
  <c r="M42" i="1"/>
  <c r="I163" i="1"/>
  <c r="J163" i="1"/>
  <c r="K163" i="1"/>
  <c r="L163" i="1"/>
  <c r="M163" i="1"/>
  <c r="I200" i="1"/>
  <c r="J200" i="1"/>
  <c r="K200" i="1"/>
  <c r="L200" i="1"/>
  <c r="M200" i="1"/>
  <c r="I38" i="1"/>
  <c r="J38" i="1"/>
  <c r="K38" i="1"/>
  <c r="L38" i="1"/>
  <c r="M38" i="1"/>
  <c r="I396" i="1"/>
  <c r="J396" i="1"/>
  <c r="K396" i="1"/>
  <c r="L396" i="1"/>
  <c r="M396" i="1"/>
  <c r="I220" i="1"/>
  <c r="J220" i="1"/>
  <c r="K220" i="1"/>
  <c r="L220" i="1"/>
  <c r="M220" i="1"/>
  <c r="I67" i="1"/>
  <c r="J67" i="1"/>
  <c r="K67" i="1"/>
  <c r="L67" i="1"/>
  <c r="M67" i="1"/>
  <c r="I430" i="1"/>
  <c r="J430" i="1"/>
  <c r="K430" i="1"/>
  <c r="L430" i="1"/>
  <c r="M430" i="1"/>
  <c r="I75" i="1"/>
  <c r="J75" i="1"/>
  <c r="K75" i="1"/>
  <c r="L75" i="1"/>
  <c r="M75" i="1"/>
  <c r="I395" i="1"/>
  <c r="J395" i="1"/>
  <c r="K395" i="1"/>
  <c r="L395" i="1"/>
  <c r="M395" i="1"/>
  <c r="O163" i="1" l="1"/>
  <c r="Q163" i="1" s="1"/>
  <c r="O134" i="1"/>
  <c r="Q134" i="1" s="1"/>
  <c r="O75" i="1"/>
  <c r="Q75" i="1" s="1"/>
  <c r="O67" i="1"/>
  <c r="Q67" i="1" s="1"/>
  <c r="O41" i="1"/>
  <c r="Q41" i="1" s="1"/>
  <c r="O79" i="1"/>
  <c r="Q79" i="1" s="1"/>
  <c r="O398" i="1"/>
  <c r="Q398" i="1" s="1"/>
  <c r="O395" i="1"/>
  <c r="Q395" i="1" s="1"/>
  <c r="O396" i="1"/>
  <c r="Q396" i="1" s="1"/>
  <c r="O38" i="1"/>
  <c r="Q38" i="1" s="1"/>
  <c r="O43" i="1"/>
  <c r="Q43" i="1" s="1"/>
  <c r="O96" i="1"/>
  <c r="Q96" i="1" s="1"/>
  <c r="O430" i="1"/>
  <c r="Q430" i="1" s="1"/>
  <c r="O42" i="1"/>
  <c r="Q42" i="1" s="1"/>
  <c r="O80" i="1"/>
  <c r="Q80" i="1" s="1"/>
  <c r="O200" i="1"/>
  <c r="Q200" i="1" s="1"/>
  <c r="O220" i="1"/>
  <c r="Q220" i="1" s="1"/>
  <c r="O132" i="1"/>
  <c r="Q132" i="1" s="1"/>
  <c r="P102" i="1"/>
  <c r="P465" i="1"/>
  <c r="P195" i="1"/>
  <c r="P73" i="1"/>
  <c r="P32" i="1"/>
  <c r="P194" i="1"/>
  <c r="P143" i="1"/>
  <c r="P440" i="1"/>
  <c r="P399" i="1"/>
  <c r="P197" i="1"/>
  <c r="P392" i="1"/>
  <c r="P391" i="1"/>
  <c r="P21" i="1"/>
  <c r="P49" i="1"/>
  <c r="N200" i="1"/>
  <c r="P196" i="1"/>
  <c r="P26" i="1"/>
  <c r="P81" i="1"/>
  <c r="P70" i="1"/>
  <c r="N75" i="1"/>
  <c r="P142" i="1"/>
  <c r="P467" i="1"/>
  <c r="P74" i="1"/>
  <c r="N132" i="1"/>
  <c r="N430" i="1"/>
  <c r="N41" i="1"/>
  <c r="N163" i="1"/>
  <c r="N220" i="1"/>
  <c r="N79" i="1"/>
  <c r="N396" i="1"/>
  <c r="N42" i="1"/>
  <c r="N134" i="1"/>
  <c r="N395" i="1"/>
  <c r="N43" i="1"/>
  <c r="N67" i="1"/>
  <c r="N38" i="1"/>
  <c r="N398" i="1"/>
  <c r="N80" i="1"/>
  <c r="N96" i="1"/>
  <c r="P395" i="1" l="1"/>
  <c r="P75" i="1"/>
  <c r="P396" i="1"/>
  <c r="P134" i="1"/>
  <c r="P132" i="1"/>
  <c r="P163" i="1"/>
  <c r="P398" i="1"/>
  <c r="P200" i="1"/>
  <c r="P96" i="1"/>
  <c r="P43" i="1"/>
  <c r="P80" i="1"/>
  <c r="P79" i="1"/>
  <c r="P41" i="1"/>
  <c r="P42" i="1"/>
  <c r="P38" i="1"/>
  <c r="P220" i="1"/>
  <c r="P67" i="1"/>
  <c r="P430" i="1"/>
  <c r="K15" i="1"/>
  <c r="I16" i="1"/>
  <c r="J16" i="1"/>
  <c r="K16" i="1"/>
  <c r="L16" i="1"/>
  <c r="M16" i="1"/>
  <c r="I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8" i="1"/>
  <c r="J28" i="1"/>
  <c r="K28" i="1"/>
  <c r="L28" i="1"/>
  <c r="M28" i="1"/>
  <c r="I29" i="1"/>
  <c r="J29" i="1"/>
  <c r="K29" i="1"/>
  <c r="L29" i="1"/>
  <c r="M29" i="1"/>
  <c r="I31" i="1"/>
  <c r="J31" i="1"/>
  <c r="K31" i="1"/>
  <c r="L31" i="1"/>
  <c r="M31" i="1"/>
  <c r="I65" i="1"/>
  <c r="J65" i="1"/>
  <c r="K65" i="1"/>
  <c r="L65" i="1"/>
  <c r="M65" i="1"/>
  <c r="I33" i="1"/>
  <c r="J33" i="1"/>
  <c r="K33" i="1"/>
  <c r="L33" i="1"/>
  <c r="M33" i="1"/>
  <c r="I35" i="1"/>
  <c r="J35" i="1"/>
  <c r="K35" i="1"/>
  <c r="L35" i="1"/>
  <c r="M35" i="1"/>
  <c r="I34" i="1"/>
  <c r="J34" i="1"/>
  <c r="K34" i="1"/>
  <c r="L34" i="1"/>
  <c r="M34" i="1"/>
  <c r="I36" i="1"/>
  <c r="J36" i="1"/>
  <c r="K36" i="1"/>
  <c r="L36" i="1"/>
  <c r="M36" i="1"/>
  <c r="I37" i="1"/>
  <c r="J37" i="1"/>
  <c r="K37" i="1"/>
  <c r="L37" i="1"/>
  <c r="M37" i="1"/>
  <c r="I39" i="1"/>
  <c r="J39" i="1"/>
  <c r="K39" i="1"/>
  <c r="L39" i="1"/>
  <c r="M39" i="1"/>
  <c r="I40" i="1"/>
  <c r="J40" i="1"/>
  <c r="K40" i="1"/>
  <c r="L40" i="1"/>
  <c r="M40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4" i="1"/>
  <c r="J64" i="1"/>
  <c r="K64" i="1"/>
  <c r="L64" i="1"/>
  <c r="M64" i="1"/>
  <c r="I66" i="1"/>
  <c r="J66" i="1"/>
  <c r="K66" i="1"/>
  <c r="L66" i="1"/>
  <c r="M66" i="1"/>
  <c r="I68" i="1"/>
  <c r="J68" i="1"/>
  <c r="K68" i="1"/>
  <c r="L68" i="1"/>
  <c r="M68" i="1"/>
  <c r="I63" i="1"/>
  <c r="J63" i="1"/>
  <c r="K63" i="1"/>
  <c r="L63" i="1"/>
  <c r="M63" i="1"/>
  <c r="I71" i="1"/>
  <c r="J71" i="1"/>
  <c r="K71" i="1"/>
  <c r="L71" i="1"/>
  <c r="M71" i="1"/>
  <c r="I72" i="1"/>
  <c r="J72" i="1"/>
  <c r="K72" i="1"/>
  <c r="L72" i="1"/>
  <c r="M72" i="1"/>
  <c r="I76" i="1"/>
  <c r="J76" i="1"/>
  <c r="K76" i="1"/>
  <c r="L76" i="1"/>
  <c r="M76" i="1"/>
  <c r="I77" i="1"/>
  <c r="J77" i="1"/>
  <c r="K77" i="1"/>
  <c r="L77" i="1"/>
  <c r="M77" i="1"/>
  <c r="I82" i="1"/>
  <c r="J82" i="1"/>
  <c r="K82" i="1"/>
  <c r="L82" i="1"/>
  <c r="M82" i="1"/>
  <c r="I78" i="1"/>
  <c r="J78" i="1"/>
  <c r="K78" i="1"/>
  <c r="L78" i="1"/>
  <c r="M78" i="1"/>
  <c r="I84" i="1"/>
  <c r="J84" i="1"/>
  <c r="K84" i="1"/>
  <c r="L84" i="1"/>
  <c r="M84" i="1"/>
  <c r="I85" i="1"/>
  <c r="J85" i="1"/>
  <c r="K85" i="1"/>
  <c r="L85" i="1"/>
  <c r="M85" i="1"/>
  <c r="I86" i="1"/>
  <c r="J86" i="1"/>
  <c r="K86" i="1"/>
  <c r="L86" i="1"/>
  <c r="M86" i="1"/>
  <c r="I88" i="1"/>
  <c r="J88" i="1"/>
  <c r="K88" i="1"/>
  <c r="L88" i="1"/>
  <c r="M88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I95" i="1"/>
  <c r="J95" i="1"/>
  <c r="K95" i="1"/>
  <c r="L95" i="1"/>
  <c r="M95" i="1"/>
  <c r="I97" i="1"/>
  <c r="J97" i="1"/>
  <c r="K97" i="1"/>
  <c r="L97" i="1"/>
  <c r="M97" i="1"/>
  <c r="I98" i="1"/>
  <c r="J98" i="1"/>
  <c r="K98" i="1"/>
  <c r="L98" i="1"/>
  <c r="M98" i="1"/>
  <c r="I100" i="1"/>
  <c r="J100" i="1"/>
  <c r="K100" i="1"/>
  <c r="L100" i="1"/>
  <c r="M100" i="1"/>
  <c r="I101" i="1"/>
  <c r="J101" i="1"/>
  <c r="K101" i="1"/>
  <c r="L101" i="1"/>
  <c r="M101" i="1"/>
  <c r="I103" i="1"/>
  <c r="J103" i="1"/>
  <c r="K103" i="1"/>
  <c r="L103" i="1"/>
  <c r="M103" i="1"/>
  <c r="I104" i="1"/>
  <c r="J104" i="1"/>
  <c r="K104" i="1"/>
  <c r="L104" i="1"/>
  <c r="M104" i="1"/>
  <c r="I105" i="1"/>
  <c r="J105" i="1"/>
  <c r="K105" i="1"/>
  <c r="L105" i="1"/>
  <c r="M105" i="1"/>
  <c r="I106" i="1"/>
  <c r="J106" i="1"/>
  <c r="K106" i="1"/>
  <c r="L106" i="1"/>
  <c r="M106" i="1"/>
  <c r="I107" i="1"/>
  <c r="J107" i="1"/>
  <c r="K107" i="1"/>
  <c r="L107" i="1"/>
  <c r="M107" i="1"/>
  <c r="I108" i="1"/>
  <c r="J108" i="1"/>
  <c r="K108" i="1"/>
  <c r="L108" i="1"/>
  <c r="M108" i="1"/>
  <c r="I109" i="1"/>
  <c r="J109" i="1"/>
  <c r="K109" i="1"/>
  <c r="L109" i="1"/>
  <c r="M109" i="1"/>
  <c r="I110" i="1"/>
  <c r="J110" i="1"/>
  <c r="K110" i="1"/>
  <c r="L110" i="1"/>
  <c r="M110" i="1"/>
  <c r="I111" i="1"/>
  <c r="J111" i="1"/>
  <c r="K111" i="1"/>
  <c r="L111" i="1"/>
  <c r="M111" i="1"/>
  <c r="I112" i="1"/>
  <c r="J112" i="1"/>
  <c r="K112" i="1"/>
  <c r="L112" i="1"/>
  <c r="M112" i="1"/>
  <c r="I113" i="1"/>
  <c r="J113" i="1"/>
  <c r="K113" i="1"/>
  <c r="L113" i="1"/>
  <c r="M113" i="1"/>
  <c r="I114" i="1"/>
  <c r="J114" i="1"/>
  <c r="K114" i="1"/>
  <c r="L114" i="1"/>
  <c r="M114" i="1"/>
  <c r="I115" i="1"/>
  <c r="J115" i="1"/>
  <c r="K115" i="1"/>
  <c r="L115" i="1"/>
  <c r="M115" i="1"/>
  <c r="I116" i="1"/>
  <c r="J116" i="1"/>
  <c r="K116" i="1"/>
  <c r="L116" i="1"/>
  <c r="M116" i="1"/>
  <c r="I117" i="1"/>
  <c r="J117" i="1"/>
  <c r="K117" i="1"/>
  <c r="L117" i="1"/>
  <c r="M117" i="1"/>
  <c r="I118" i="1"/>
  <c r="J118" i="1"/>
  <c r="K118" i="1"/>
  <c r="L118" i="1"/>
  <c r="M118" i="1"/>
  <c r="I119" i="1"/>
  <c r="J119" i="1"/>
  <c r="K119" i="1"/>
  <c r="L119" i="1"/>
  <c r="M119" i="1"/>
  <c r="I120" i="1"/>
  <c r="J120" i="1"/>
  <c r="K120" i="1"/>
  <c r="L120" i="1"/>
  <c r="M120" i="1"/>
  <c r="I121" i="1"/>
  <c r="J121" i="1"/>
  <c r="K121" i="1"/>
  <c r="L121" i="1"/>
  <c r="M121" i="1"/>
  <c r="I122" i="1"/>
  <c r="J122" i="1"/>
  <c r="K122" i="1"/>
  <c r="L122" i="1"/>
  <c r="M122" i="1"/>
  <c r="I123" i="1"/>
  <c r="J123" i="1"/>
  <c r="K123" i="1"/>
  <c r="L123" i="1"/>
  <c r="M123" i="1"/>
  <c r="I124" i="1"/>
  <c r="J124" i="1"/>
  <c r="K124" i="1"/>
  <c r="L124" i="1"/>
  <c r="M124" i="1"/>
  <c r="I125" i="1"/>
  <c r="J125" i="1"/>
  <c r="K125" i="1"/>
  <c r="L125" i="1"/>
  <c r="M125" i="1"/>
  <c r="I126" i="1"/>
  <c r="J126" i="1"/>
  <c r="K126" i="1"/>
  <c r="L126" i="1"/>
  <c r="M126" i="1"/>
  <c r="I127" i="1"/>
  <c r="J127" i="1"/>
  <c r="K127" i="1"/>
  <c r="L127" i="1"/>
  <c r="M127" i="1"/>
  <c r="I128" i="1"/>
  <c r="J128" i="1"/>
  <c r="K128" i="1"/>
  <c r="L128" i="1"/>
  <c r="M128" i="1"/>
  <c r="I129" i="1"/>
  <c r="J129" i="1"/>
  <c r="K129" i="1"/>
  <c r="L129" i="1"/>
  <c r="M129" i="1"/>
  <c r="I130" i="1"/>
  <c r="J130" i="1"/>
  <c r="K130" i="1"/>
  <c r="L130" i="1"/>
  <c r="M130" i="1"/>
  <c r="I133" i="1"/>
  <c r="J133" i="1"/>
  <c r="K133" i="1"/>
  <c r="L133" i="1"/>
  <c r="M133" i="1"/>
  <c r="I135" i="1"/>
  <c r="J135" i="1"/>
  <c r="K135" i="1"/>
  <c r="L135" i="1"/>
  <c r="M135" i="1"/>
  <c r="I136" i="1"/>
  <c r="J136" i="1"/>
  <c r="K136" i="1"/>
  <c r="L136" i="1"/>
  <c r="M136" i="1"/>
  <c r="I137" i="1"/>
  <c r="J137" i="1"/>
  <c r="K137" i="1"/>
  <c r="L137" i="1"/>
  <c r="M137" i="1"/>
  <c r="I138" i="1"/>
  <c r="J138" i="1"/>
  <c r="K138" i="1"/>
  <c r="L138" i="1"/>
  <c r="M138" i="1"/>
  <c r="I139" i="1"/>
  <c r="J139" i="1"/>
  <c r="K139" i="1"/>
  <c r="L139" i="1"/>
  <c r="M139" i="1"/>
  <c r="I141" i="1"/>
  <c r="J141" i="1"/>
  <c r="K141" i="1"/>
  <c r="L141" i="1"/>
  <c r="M141" i="1"/>
  <c r="I287" i="1"/>
  <c r="J287" i="1"/>
  <c r="K287" i="1"/>
  <c r="L287" i="1"/>
  <c r="M287" i="1"/>
  <c r="I140" i="1"/>
  <c r="J140" i="1"/>
  <c r="K140" i="1"/>
  <c r="L140" i="1"/>
  <c r="M140" i="1"/>
  <c r="I131" i="1"/>
  <c r="J131" i="1"/>
  <c r="K131" i="1"/>
  <c r="L131" i="1"/>
  <c r="M131" i="1"/>
  <c r="I144" i="1"/>
  <c r="J144" i="1"/>
  <c r="K144" i="1"/>
  <c r="L144" i="1"/>
  <c r="M144" i="1"/>
  <c r="I145" i="1"/>
  <c r="J145" i="1"/>
  <c r="K145" i="1"/>
  <c r="L145" i="1"/>
  <c r="M145" i="1"/>
  <c r="I146" i="1"/>
  <c r="J146" i="1"/>
  <c r="K146" i="1"/>
  <c r="L146" i="1"/>
  <c r="M146" i="1"/>
  <c r="I147" i="1"/>
  <c r="J147" i="1"/>
  <c r="K147" i="1"/>
  <c r="L147" i="1"/>
  <c r="M147" i="1"/>
  <c r="I148" i="1"/>
  <c r="J148" i="1"/>
  <c r="K148" i="1"/>
  <c r="L148" i="1"/>
  <c r="M148" i="1"/>
  <c r="I149" i="1"/>
  <c r="J149" i="1"/>
  <c r="K149" i="1"/>
  <c r="L149" i="1"/>
  <c r="M149" i="1"/>
  <c r="I150" i="1"/>
  <c r="J150" i="1"/>
  <c r="K150" i="1"/>
  <c r="L150" i="1"/>
  <c r="M150" i="1"/>
  <c r="I151" i="1"/>
  <c r="J151" i="1"/>
  <c r="K151" i="1"/>
  <c r="L151" i="1"/>
  <c r="M151" i="1"/>
  <c r="I152" i="1"/>
  <c r="J152" i="1"/>
  <c r="K152" i="1"/>
  <c r="L152" i="1"/>
  <c r="M152" i="1"/>
  <c r="I153" i="1"/>
  <c r="J153" i="1"/>
  <c r="K153" i="1"/>
  <c r="L153" i="1"/>
  <c r="M153" i="1"/>
  <c r="I154" i="1"/>
  <c r="J154" i="1"/>
  <c r="K154" i="1"/>
  <c r="L154" i="1"/>
  <c r="M154" i="1"/>
  <c r="I155" i="1"/>
  <c r="J155" i="1"/>
  <c r="K155" i="1"/>
  <c r="L155" i="1"/>
  <c r="M155" i="1"/>
  <c r="I156" i="1"/>
  <c r="J156" i="1"/>
  <c r="K156" i="1"/>
  <c r="L156" i="1"/>
  <c r="M156" i="1"/>
  <c r="I157" i="1"/>
  <c r="J157" i="1"/>
  <c r="K157" i="1"/>
  <c r="L157" i="1"/>
  <c r="M157" i="1"/>
  <c r="I158" i="1"/>
  <c r="J158" i="1"/>
  <c r="K158" i="1"/>
  <c r="L158" i="1"/>
  <c r="M158" i="1"/>
  <c r="I159" i="1"/>
  <c r="J159" i="1"/>
  <c r="K159" i="1"/>
  <c r="L159" i="1"/>
  <c r="M159" i="1"/>
  <c r="I160" i="1"/>
  <c r="J160" i="1"/>
  <c r="K160" i="1"/>
  <c r="L160" i="1"/>
  <c r="M160" i="1"/>
  <c r="I161" i="1"/>
  <c r="J161" i="1"/>
  <c r="K161" i="1"/>
  <c r="L161" i="1"/>
  <c r="M161" i="1"/>
  <c r="I162" i="1"/>
  <c r="J162" i="1"/>
  <c r="K162" i="1"/>
  <c r="L162" i="1"/>
  <c r="M162" i="1"/>
  <c r="I164" i="1"/>
  <c r="J164" i="1"/>
  <c r="K164" i="1"/>
  <c r="L164" i="1"/>
  <c r="M164" i="1"/>
  <c r="I165" i="1"/>
  <c r="J165" i="1"/>
  <c r="K165" i="1"/>
  <c r="L165" i="1"/>
  <c r="M165" i="1"/>
  <c r="I166" i="1"/>
  <c r="J166" i="1"/>
  <c r="K166" i="1"/>
  <c r="L166" i="1"/>
  <c r="M166" i="1"/>
  <c r="I167" i="1"/>
  <c r="J167" i="1"/>
  <c r="K167" i="1"/>
  <c r="L167" i="1"/>
  <c r="M167" i="1"/>
  <c r="I168" i="1"/>
  <c r="J168" i="1"/>
  <c r="K168" i="1"/>
  <c r="L168" i="1"/>
  <c r="M168" i="1"/>
  <c r="I169" i="1"/>
  <c r="J169" i="1"/>
  <c r="K169" i="1"/>
  <c r="L169" i="1"/>
  <c r="M169" i="1"/>
  <c r="I170" i="1"/>
  <c r="J170" i="1"/>
  <c r="K170" i="1"/>
  <c r="L170" i="1"/>
  <c r="M170" i="1"/>
  <c r="I171" i="1"/>
  <c r="J171" i="1"/>
  <c r="K171" i="1"/>
  <c r="L171" i="1"/>
  <c r="M171" i="1"/>
  <c r="I172" i="1"/>
  <c r="J172" i="1"/>
  <c r="K172" i="1"/>
  <c r="L172" i="1"/>
  <c r="M172" i="1"/>
  <c r="I173" i="1"/>
  <c r="J173" i="1"/>
  <c r="K173" i="1"/>
  <c r="L173" i="1"/>
  <c r="M173" i="1"/>
  <c r="I174" i="1"/>
  <c r="J174" i="1"/>
  <c r="K174" i="1"/>
  <c r="L174" i="1"/>
  <c r="M174" i="1"/>
  <c r="I175" i="1"/>
  <c r="J175" i="1"/>
  <c r="K175" i="1"/>
  <c r="L175" i="1"/>
  <c r="M175" i="1"/>
  <c r="I176" i="1"/>
  <c r="J176" i="1"/>
  <c r="K176" i="1"/>
  <c r="L176" i="1"/>
  <c r="M176" i="1"/>
  <c r="I177" i="1"/>
  <c r="J177" i="1"/>
  <c r="K177" i="1"/>
  <c r="L177" i="1"/>
  <c r="M177" i="1"/>
  <c r="I178" i="1"/>
  <c r="J178" i="1"/>
  <c r="K178" i="1"/>
  <c r="L178" i="1"/>
  <c r="M178" i="1"/>
  <c r="I179" i="1"/>
  <c r="J179" i="1"/>
  <c r="K179" i="1"/>
  <c r="L179" i="1"/>
  <c r="M179" i="1"/>
  <c r="I180" i="1"/>
  <c r="J180" i="1"/>
  <c r="K180" i="1"/>
  <c r="L180" i="1"/>
  <c r="M180" i="1"/>
  <c r="I181" i="1"/>
  <c r="J181" i="1"/>
  <c r="K181" i="1"/>
  <c r="L181" i="1"/>
  <c r="M181" i="1"/>
  <c r="I182" i="1"/>
  <c r="J182" i="1"/>
  <c r="K182" i="1"/>
  <c r="L182" i="1"/>
  <c r="M182" i="1"/>
  <c r="I183" i="1"/>
  <c r="J183" i="1"/>
  <c r="K183" i="1"/>
  <c r="L183" i="1"/>
  <c r="M183" i="1"/>
  <c r="I184" i="1"/>
  <c r="J184" i="1"/>
  <c r="K184" i="1"/>
  <c r="L184" i="1"/>
  <c r="M184" i="1"/>
  <c r="I185" i="1"/>
  <c r="J185" i="1"/>
  <c r="K185" i="1"/>
  <c r="L185" i="1"/>
  <c r="M185" i="1"/>
  <c r="I186" i="1"/>
  <c r="J186" i="1"/>
  <c r="K186" i="1"/>
  <c r="L186" i="1"/>
  <c r="M186" i="1"/>
  <c r="I187" i="1"/>
  <c r="J187" i="1"/>
  <c r="K187" i="1"/>
  <c r="L187" i="1"/>
  <c r="M187" i="1"/>
  <c r="I188" i="1"/>
  <c r="J188" i="1"/>
  <c r="K188" i="1"/>
  <c r="L188" i="1"/>
  <c r="M188" i="1"/>
  <c r="I189" i="1"/>
  <c r="J189" i="1"/>
  <c r="K189" i="1"/>
  <c r="L189" i="1"/>
  <c r="M189" i="1"/>
  <c r="I190" i="1"/>
  <c r="J190" i="1"/>
  <c r="K190" i="1"/>
  <c r="L190" i="1"/>
  <c r="M190" i="1"/>
  <c r="I191" i="1"/>
  <c r="J191" i="1"/>
  <c r="K191" i="1"/>
  <c r="L191" i="1"/>
  <c r="M191" i="1"/>
  <c r="I192" i="1"/>
  <c r="J192" i="1"/>
  <c r="K192" i="1"/>
  <c r="L192" i="1"/>
  <c r="M192" i="1"/>
  <c r="I193" i="1"/>
  <c r="J193" i="1"/>
  <c r="K193" i="1"/>
  <c r="L193" i="1"/>
  <c r="M193" i="1"/>
  <c r="I198" i="1"/>
  <c r="J198" i="1"/>
  <c r="K198" i="1"/>
  <c r="L198" i="1"/>
  <c r="M198" i="1"/>
  <c r="I199" i="1"/>
  <c r="J199" i="1"/>
  <c r="K199" i="1"/>
  <c r="L199" i="1"/>
  <c r="M199" i="1"/>
  <c r="I69" i="1"/>
  <c r="J69" i="1"/>
  <c r="K69" i="1"/>
  <c r="L69" i="1"/>
  <c r="M69" i="1"/>
  <c r="I87" i="1"/>
  <c r="J87" i="1"/>
  <c r="K87" i="1"/>
  <c r="L87" i="1"/>
  <c r="M87" i="1"/>
  <c r="I201" i="1"/>
  <c r="J201" i="1"/>
  <c r="K201" i="1"/>
  <c r="L201" i="1"/>
  <c r="M201" i="1"/>
  <c r="I202" i="1"/>
  <c r="J202" i="1"/>
  <c r="K202" i="1"/>
  <c r="L202" i="1"/>
  <c r="M202" i="1"/>
  <c r="I203" i="1"/>
  <c r="J203" i="1"/>
  <c r="K203" i="1"/>
  <c r="L203" i="1"/>
  <c r="M203" i="1"/>
  <c r="I204" i="1"/>
  <c r="J204" i="1"/>
  <c r="K204" i="1"/>
  <c r="L204" i="1"/>
  <c r="M204" i="1"/>
  <c r="I205" i="1"/>
  <c r="J205" i="1"/>
  <c r="K205" i="1"/>
  <c r="L205" i="1"/>
  <c r="M205" i="1"/>
  <c r="I206" i="1"/>
  <c r="J206" i="1"/>
  <c r="K206" i="1"/>
  <c r="L206" i="1"/>
  <c r="M206" i="1"/>
  <c r="I207" i="1"/>
  <c r="J207" i="1"/>
  <c r="K207" i="1"/>
  <c r="L207" i="1"/>
  <c r="M207" i="1"/>
  <c r="I208" i="1"/>
  <c r="J208" i="1"/>
  <c r="K208" i="1"/>
  <c r="L208" i="1"/>
  <c r="M208" i="1"/>
  <c r="I209" i="1"/>
  <c r="J209" i="1"/>
  <c r="K209" i="1"/>
  <c r="L209" i="1"/>
  <c r="M209" i="1"/>
  <c r="I210" i="1"/>
  <c r="J210" i="1"/>
  <c r="K210" i="1"/>
  <c r="L210" i="1"/>
  <c r="M210" i="1"/>
  <c r="I211" i="1"/>
  <c r="J211" i="1"/>
  <c r="K211" i="1"/>
  <c r="L211" i="1"/>
  <c r="M211" i="1"/>
  <c r="I212" i="1"/>
  <c r="J212" i="1"/>
  <c r="K212" i="1"/>
  <c r="L212" i="1"/>
  <c r="M212" i="1"/>
  <c r="I213" i="1"/>
  <c r="J213" i="1"/>
  <c r="K213" i="1"/>
  <c r="L213" i="1"/>
  <c r="M213" i="1"/>
  <c r="I214" i="1"/>
  <c r="J214" i="1"/>
  <c r="K214" i="1"/>
  <c r="L214" i="1"/>
  <c r="M214" i="1"/>
  <c r="I215" i="1"/>
  <c r="J215" i="1"/>
  <c r="K215" i="1"/>
  <c r="L215" i="1"/>
  <c r="M215" i="1"/>
  <c r="I216" i="1"/>
  <c r="J216" i="1"/>
  <c r="K216" i="1"/>
  <c r="L216" i="1"/>
  <c r="M216" i="1"/>
  <c r="I217" i="1"/>
  <c r="J217" i="1"/>
  <c r="K217" i="1"/>
  <c r="L217" i="1"/>
  <c r="M217" i="1"/>
  <c r="I218" i="1"/>
  <c r="J218" i="1"/>
  <c r="K218" i="1"/>
  <c r="L218" i="1"/>
  <c r="M218" i="1"/>
  <c r="I219" i="1"/>
  <c r="J219" i="1"/>
  <c r="K219" i="1"/>
  <c r="L219" i="1"/>
  <c r="M219" i="1"/>
  <c r="I221" i="1"/>
  <c r="J221" i="1"/>
  <c r="K221" i="1"/>
  <c r="L221" i="1"/>
  <c r="M221" i="1"/>
  <c r="I222" i="1"/>
  <c r="J222" i="1"/>
  <c r="K222" i="1"/>
  <c r="L222" i="1"/>
  <c r="M222" i="1"/>
  <c r="I223" i="1"/>
  <c r="J223" i="1"/>
  <c r="K223" i="1"/>
  <c r="L223" i="1"/>
  <c r="M223" i="1"/>
  <c r="I224" i="1"/>
  <c r="J224" i="1"/>
  <c r="K224" i="1"/>
  <c r="L224" i="1"/>
  <c r="M224" i="1"/>
  <c r="I225" i="1"/>
  <c r="J225" i="1"/>
  <c r="K225" i="1"/>
  <c r="L225" i="1"/>
  <c r="M225" i="1"/>
  <c r="I226" i="1"/>
  <c r="J226" i="1"/>
  <c r="K226" i="1"/>
  <c r="L226" i="1"/>
  <c r="M226" i="1"/>
  <c r="I227" i="1"/>
  <c r="J227" i="1"/>
  <c r="K227" i="1"/>
  <c r="L227" i="1"/>
  <c r="M227" i="1"/>
  <c r="I228" i="1"/>
  <c r="J228" i="1"/>
  <c r="K228" i="1"/>
  <c r="L228" i="1"/>
  <c r="M228" i="1"/>
  <c r="I229" i="1"/>
  <c r="J229" i="1"/>
  <c r="K229" i="1"/>
  <c r="L229" i="1"/>
  <c r="M229" i="1"/>
  <c r="I230" i="1"/>
  <c r="J230" i="1"/>
  <c r="K230" i="1"/>
  <c r="L230" i="1"/>
  <c r="M230" i="1"/>
  <c r="I231" i="1"/>
  <c r="J231" i="1"/>
  <c r="K231" i="1"/>
  <c r="L231" i="1"/>
  <c r="M231" i="1"/>
  <c r="I232" i="1"/>
  <c r="J232" i="1"/>
  <c r="K232" i="1"/>
  <c r="L232" i="1"/>
  <c r="M232" i="1"/>
  <c r="I233" i="1"/>
  <c r="J233" i="1"/>
  <c r="K233" i="1"/>
  <c r="L233" i="1"/>
  <c r="M233" i="1"/>
  <c r="I234" i="1"/>
  <c r="J234" i="1"/>
  <c r="K234" i="1"/>
  <c r="L234" i="1"/>
  <c r="M234" i="1"/>
  <c r="I235" i="1"/>
  <c r="J235" i="1"/>
  <c r="K235" i="1"/>
  <c r="L235" i="1"/>
  <c r="M235" i="1"/>
  <c r="I236" i="1"/>
  <c r="J236" i="1"/>
  <c r="K236" i="1"/>
  <c r="L236" i="1"/>
  <c r="M236" i="1"/>
  <c r="I237" i="1"/>
  <c r="J237" i="1"/>
  <c r="K237" i="1"/>
  <c r="L237" i="1"/>
  <c r="M237" i="1"/>
  <c r="I238" i="1"/>
  <c r="J238" i="1"/>
  <c r="K238" i="1"/>
  <c r="L238" i="1"/>
  <c r="M238" i="1"/>
  <c r="I239" i="1"/>
  <c r="J239" i="1"/>
  <c r="K239" i="1"/>
  <c r="L239" i="1"/>
  <c r="M239" i="1"/>
  <c r="I240" i="1"/>
  <c r="J240" i="1"/>
  <c r="K240" i="1"/>
  <c r="L240" i="1"/>
  <c r="M240" i="1"/>
  <c r="I241" i="1"/>
  <c r="J241" i="1"/>
  <c r="K241" i="1"/>
  <c r="L241" i="1"/>
  <c r="M241" i="1"/>
  <c r="I243" i="1"/>
  <c r="J243" i="1"/>
  <c r="K243" i="1"/>
  <c r="L243" i="1"/>
  <c r="M243" i="1"/>
  <c r="I244" i="1"/>
  <c r="J244" i="1"/>
  <c r="K244" i="1"/>
  <c r="L244" i="1"/>
  <c r="M244" i="1"/>
  <c r="I245" i="1"/>
  <c r="J245" i="1"/>
  <c r="K245" i="1"/>
  <c r="L245" i="1"/>
  <c r="M245" i="1"/>
  <c r="I246" i="1"/>
  <c r="J246" i="1"/>
  <c r="K246" i="1"/>
  <c r="L246" i="1"/>
  <c r="M246" i="1"/>
  <c r="I247" i="1"/>
  <c r="J247" i="1"/>
  <c r="K247" i="1"/>
  <c r="L247" i="1"/>
  <c r="M247" i="1"/>
  <c r="I248" i="1"/>
  <c r="J248" i="1"/>
  <c r="K248" i="1"/>
  <c r="L248" i="1"/>
  <c r="M248" i="1"/>
  <c r="I249" i="1"/>
  <c r="J249" i="1"/>
  <c r="K249" i="1"/>
  <c r="L249" i="1"/>
  <c r="M249" i="1"/>
  <c r="I250" i="1"/>
  <c r="J250" i="1"/>
  <c r="K250" i="1"/>
  <c r="L250" i="1"/>
  <c r="M250" i="1"/>
  <c r="I251" i="1"/>
  <c r="J251" i="1"/>
  <c r="K251" i="1"/>
  <c r="L251" i="1"/>
  <c r="M251" i="1"/>
  <c r="I252" i="1"/>
  <c r="J252" i="1"/>
  <c r="K252" i="1"/>
  <c r="L252" i="1"/>
  <c r="M252" i="1"/>
  <c r="I253" i="1"/>
  <c r="J253" i="1"/>
  <c r="K253" i="1"/>
  <c r="L253" i="1"/>
  <c r="M253" i="1"/>
  <c r="I254" i="1"/>
  <c r="J254" i="1"/>
  <c r="K254" i="1"/>
  <c r="L254" i="1"/>
  <c r="M254" i="1"/>
  <c r="I255" i="1"/>
  <c r="J255" i="1"/>
  <c r="K255" i="1"/>
  <c r="L255" i="1"/>
  <c r="M255" i="1"/>
  <c r="I256" i="1"/>
  <c r="J256" i="1"/>
  <c r="K256" i="1"/>
  <c r="L256" i="1"/>
  <c r="M256" i="1"/>
  <c r="I257" i="1"/>
  <c r="J257" i="1"/>
  <c r="K257" i="1"/>
  <c r="L257" i="1"/>
  <c r="M257" i="1"/>
  <c r="I258" i="1"/>
  <c r="J258" i="1"/>
  <c r="K258" i="1"/>
  <c r="L258" i="1"/>
  <c r="M258" i="1"/>
  <c r="I259" i="1"/>
  <c r="J259" i="1"/>
  <c r="K259" i="1"/>
  <c r="L259" i="1"/>
  <c r="M259" i="1"/>
  <c r="I260" i="1"/>
  <c r="J260" i="1"/>
  <c r="K260" i="1"/>
  <c r="L260" i="1"/>
  <c r="M260" i="1"/>
  <c r="I261" i="1"/>
  <c r="J261" i="1"/>
  <c r="K261" i="1"/>
  <c r="L261" i="1"/>
  <c r="M261" i="1"/>
  <c r="I262" i="1"/>
  <c r="J262" i="1"/>
  <c r="K262" i="1"/>
  <c r="L262" i="1"/>
  <c r="M262" i="1"/>
  <c r="I263" i="1"/>
  <c r="J263" i="1"/>
  <c r="K263" i="1"/>
  <c r="L263" i="1"/>
  <c r="M263" i="1"/>
  <c r="I264" i="1"/>
  <c r="J264" i="1"/>
  <c r="K264" i="1"/>
  <c r="L264" i="1"/>
  <c r="M264" i="1"/>
  <c r="I265" i="1"/>
  <c r="J265" i="1"/>
  <c r="K265" i="1"/>
  <c r="L265" i="1"/>
  <c r="M265" i="1"/>
  <c r="I266" i="1"/>
  <c r="J266" i="1"/>
  <c r="K266" i="1"/>
  <c r="L266" i="1"/>
  <c r="M266" i="1"/>
  <c r="I267" i="1"/>
  <c r="J267" i="1"/>
  <c r="K267" i="1"/>
  <c r="L267" i="1"/>
  <c r="M267" i="1"/>
  <c r="I268" i="1"/>
  <c r="J268" i="1"/>
  <c r="K268" i="1"/>
  <c r="L268" i="1"/>
  <c r="M268" i="1"/>
  <c r="I269" i="1"/>
  <c r="J269" i="1"/>
  <c r="K269" i="1"/>
  <c r="L269" i="1"/>
  <c r="M269" i="1"/>
  <c r="I271" i="1"/>
  <c r="J271" i="1"/>
  <c r="K271" i="1"/>
  <c r="L271" i="1"/>
  <c r="M271" i="1"/>
  <c r="I272" i="1"/>
  <c r="J272" i="1"/>
  <c r="K272" i="1"/>
  <c r="L272" i="1"/>
  <c r="M272" i="1"/>
  <c r="I273" i="1"/>
  <c r="J273" i="1"/>
  <c r="K273" i="1"/>
  <c r="L273" i="1"/>
  <c r="M273" i="1"/>
  <c r="I274" i="1"/>
  <c r="J274" i="1"/>
  <c r="K274" i="1"/>
  <c r="L274" i="1"/>
  <c r="M274" i="1"/>
  <c r="I275" i="1"/>
  <c r="J275" i="1"/>
  <c r="K275" i="1"/>
  <c r="L275" i="1"/>
  <c r="M275" i="1"/>
  <c r="I276" i="1"/>
  <c r="J276" i="1"/>
  <c r="K276" i="1"/>
  <c r="L276" i="1"/>
  <c r="M276" i="1"/>
  <c r="I277" i="1"/>
  <c r="J277" i="1"/>
  <c r="K277" i="1"/>
  <c r="L277" i="1"/>
  <c r="M277" i="1"/>
  <c r="I278" i="1"/>
  <c r="J278" i="1"/>
  <c r="K278" i="1"/>
  <c r="L278" i="1"/>
  <c r="M278" i="1"/>
  <c r="I279" i="1"/>
  <c r="J279" i="1"/>
  <c r="K279" i="1"/>
  <c r="L279" i="1"/>
  <c r="M279" i="1"/>
  <c r="I280" i="1"/>
  <c r="J280" i="1"/>
  <c r="K280" i="1"/>
  <c r="L280" i="1"/>
  <c r="M280" i="1"/>
  <c r="I281" i="1"/>
  <c r="J281" i="1"/>
  <c r="K281" i="1"/>
  <c r="L281" i="1"/>
  <c r="M281" i="1"/>
  <c r="I282" i="1"/>
  <c r="J282" i="1"/>
  <c r="K282" i="1"/>
  <c r="L282" i="1"/>
  <c r="M282" i="1"/>
  <c r="I283" i="1"/>
  <c r="J283" i="1"/>
  <c r="K283" i="1"/>
  <c r="L283" i="1"/>
  <c r="M283" i="1"/>
  <c r="I284" i="1"/>
  <c r="J284" i="1"/>
  <c r="K284" i="1"/>
  <c r="L284" i="1"/>
  <c r="M284" i="1"/>
  <c r="I285" i="1"/>
  <c r="J285" i="1"/>
  <c r="K285" i="1"/>
  <c r="L285" i="1"/>
  <c r="M285" i="1"/>
  <c r="I286" i="1"/>
  <c r="J286" i="1"/>
  <c r="K286" i="1"/>
  <c r="L286" i="1"/>
  <c r="M286" i="1"/>
  <c r="I270" i="1"/>
  <c r="J270" i="1"/>
  <c r="K270" i="1"/>
  <c r="L270" i="1"/>
  <c r="M270" i="1"/>
  <c r="I288" i="1"/>
  <c r="J288" i="1"/>
  <c r="K288" i="1"/>
  <c r="L288" i="1"/>
  <c r="M288" i="1"/>
  <c r="I289" i="1"/>
  <c r="J289" i="1"/>
  <c r="K289" i="1"/>
  <c r="L289" i="1"/>
  <c r="M289" i="1"/>
  <c r="I290" i="1"/>
  <c r="J290" i="1"/>
  <c r="K290" i="1"/>
  <c r="L290" i="1"/>
  <c r="M290" i="1"/>
  <c r="I291" i="1"/>
  <c r="J291" i="1"/>
  <c r="K291" i="1"/>
  <c r="L291" i="1"/>
  <c r="M291" i="1"/>
  <c r="I292" i="1"/>
  <c r="J292" i="1"/>
  <c r="K292" i="1"/>
  <c r="L292" i="1"/>
  <c r="M292" i="1"/>
  <c r="I293" i="1"/>
  <c r="J293" i="1"/>
  <c r="K293" i="1"/>
  <c r="L293" i="1"/>
  <c r="M293" i="1"/>
  <c r="I294" i="1"/>
  <c r="J294" i="1"/>
  <c r="K294" i="1"/>
  <c r="L294" i="1"/>
  <c r="M294" i="1"/>
  <c r="I295" i="1"/>
  <c r="J295" i="1"/>
  <c r="K295" i="1"/>
  <c r="L295" i="1"/>
  <c r="M295" i="1"/>
  <c r="I242" i="1"/>
  <c r="J242" i="1"/>
  <c r="K242" i="1"/>
  <c r="L242" i="1"/>
  <c r="M242" i="1"/>
  <c r="I296" i="1"/>
  <c r="J296" i="1"/>
  <c r="K296" i="1"/>
  <c r="L296" i="1"/>
  <c r="M296" i="1"/>
  <c r="I297" i="1"/>
  <c r="J297" i="1"/>
  <c r="K297" i="1"/>
  <c r="L297" i="1"/>
  <c r="M297" i="1"/>
  <c r="I298" i="1"/>
  <c r="J298" i="1"/>
  <c r="K298" i="1"/>
  <c r="L298" i="1"/>
  <c r="M298" i="1"/>
  <c r="I299" i="1"/>
  <c r="J299" i="1"/>
  <c r="K299" i="1"/>
  <c r="L299" i="1"/>
  <c r="M299" i="1"/>
  <c r="I300" i="1"/>
  <c r="J300" i="1"/>
  <c r="K300" i="1"/>
  <c r="L300" i="1"/>
  <c r="M300" i="1"/>
  <c r="I301" i="1"/>
  <c r="J301" i="1"/>
  <c r="K301" i="1"/>
  <c r="L301" i="1"/>
  <c r="M301" i="1"/>
  <c r="I302" i="1"/>
  <c r="J302" i="1"/>
  <c r="K302" i="1"/>
  <c r="L302" i="1"/>
  <c r="M302" i="1"/>
  <c r="I303" i="1"/>
  <c r="J303" i="1"/>
  <c r="K303" i="1"/>
  <c r="L303" i="1"/>
  <c r="M303" i="1"/>
  <c r="I304" i="1"/>
  <c r="J304" i="1"/>
  <c r="K304" i="1"/>
  <c r="L304" i="1"/>
  <c r="M304" i="1"/>
  <c r="I305" i="1"/>
  <c r="J305" i="1"/>
  <c r="K305" i="1"/>
  <c r="L305" i="1"/>
  <c r="M305" i="1"/>
  <c r="I306" i="1"/>
  <c r="J306" i="1"/>
  <c r="K306" i="1"/>
  <c r="L306" i="1"/>
  <c r="M306" i="1"/>
  <c r="I307" i="1"/>
  <c r="J307" i="1"/>
  <c r="K307" i="1"/>
  <c r="L307" i="1"/>
  <c r="M307" i="1"/>
  <c r="I308" i="1"/>
  <c r="J308" i="1"/>
  <c r="K308" i="1"/>
  <c r="L308" i="1"/>
  <c r="M308" i="1"/>
  <c r="I309" i="1"/>
  <c r="J309" i="1"/>
  <c r="K309" i="1"/>
  <c r="L309" i="1"/>
  <c r="M309" i="1"/>
  <c r="I310" i="1"/>
  <c r="J310" i="1"/>
  <c r="K310" i="1"/>
  <c r="L310" i="1"/>
  <c r="M310" i="1"/>
  <c r="I311" i="1"/>
  <c r="J311" i="1"/>
  <c r="K311" i="1"/>
  <c r="L311" i="1"/>
  <c r="M311" i="1"/>
  <c r="I312" i="1"/>
  <c r="J312" i="1"/>
  <c r="K312" i="1"/>
  <c r="L312" i="1"/>
  <c r="M312" i="1"/>
  <c r="I313" i="1"/>
  <c r="J313" i="1"/>
  <c r="K313" i="1"/>
  <c r="L313" i="1"/>
  <c r="M313" i="1"/>
  <c r="I314" i="1"/>
  <c r="J314" i="1"/>
  <c r="K314" i="1"/>
  <c r="L314" i="1"/>
  <c r="M314" i="1"/>
  <c r="I315" i="1"/>
  <c r="J315" i="1"/>
  <c r="K315" i="1"/>
  <c r="L315" i="1"/>
  <c r="M315" i="1"/>
  <c r="I316" i="1"/>
  <c r="J316" i="1"/>
  <c r="K316" i="1"/>
  <c r="L316" i="1"/>
  <c r="M316" i="1"/>
  <c r="I317" i="1"/>
  <c r="J317" i="1"/>
  <c r="K317" i="1"/>
  <c r="L317" i="1"/>
  <c r="M317" i="1"/>
  <c r="I318" i="1"/>
  <c r="J318" i="1"/>
  <c r="K318" i="1"/>
  <c r="L318" i="1"/>
  <c r="M318" i="1"/>
  <c r="I319" i="1"/>
  <c r="J319" i="1"/>
  <c r="K319" i="1"/>
  <c r="L319" i="1"/>
  <c r="M319" i="1"/>
  <c r="I320" i="1"/>
  <c r="J320" i="1"/>
  <c r="K320" i="1"/>
  <c r="L320" i="1"/>
  <c r="M320" i="1"/>
  <c r="I321" i="1"/>
  <c r="J321" i="1"/>
  <c r="K321" i="1"/>
  <c r="L321" i="1"/>
  <c r="M321" i="1"/>
  <c r="I322" i="1"/>
  <c r="J322" i="1"/>
  <c r="K322" i="1"/>
  <c r="L322" i="1"/>
  <c r="M322" i="1"/>
  <c r="I323" i="1"/>
  <c r="J323" i="1"/>
  <c r="K323" i="1"/>
  <c r="L323" i="1"/>
  <c r="M323" i="1"/>
  <c r="I324" i="1"/>
  <c r="J324" i="1"/>
  <c r="K324" i="1"/>
  <c r="L324" i="1"/>
  <c r="M324" i="1"/>
  <c r="I325" i="1"/>
  <c r="J325" i="1"/>
  <c r="K325" i="1"/>
  <c r="L325" i="1"/>
  <c r="M325" i="1"/>
  <c r="I326" i="1"/>
  <c r="J326" i="1"/>
  <c r="K326" i="1"/>
  <c r="L326" i="1"/>
  <c r="M326" i="1"/>
  <c r="I327" i="1"/>
  <c r="J327" i="1"/>
  <c r="K327" i="1"/>
  <c r="L327" i="1"/>
  <c r="M327" i="1"/>
  <c r="I328" i="1"/>
  <c r="J328" i="1"/>
  <c r="K328" i="1"/>
  <c r="L328" i="1"/>
  <c r="M328" i="1"/>
  <c r="I329" i="1"/>
  <c r="J329" i="1"/>
  <c r="K329" i="1"/>
  <c r="L329" i="1"/>
  <c r="M329" i="1"/>
  <c r="I330" i="1"/>
  <c r="J330" i="1"/>
  <c r="K330" i="1"/>
  <c r="L330" i="1"/>
  <c r="M330" i="1"/>
  <c r="I331" i="1"/>
  <c r="J331" i="1"/>
  <c r="K331" i="1"/>
  <c r="L331" i="1"/>
  <c r="M331" i="1"/>
  <c r="I332" i="1"/>
  <c r="J332" i="1"/>
  <c r="K332" i="1"/>
  <c r="L332" i="1"/>
  <c r="M332" i="1"/>
  <c r="I333" i="1"/>
  <c r="J333" i="1"/>
  <c r="K333" i="1"/>
  <c r="L333" i="1"/>
  <c r="M333" i="1"/>
  <c r="I334" i="1"/>
  <c r="J334" i="1"/>
  <c r="K334" i="1"/>
  <c r="L334" i="1"/>
  <c r="M334" i="1"/>
  <c r="I335" i="1"/>
  <c r="J335" i="1"/>
  <c r="K335" i="1"/>
  <c r="L335" i="1"/>
  <c r="M335" i="1"/>
  <c r="I336" i="1"/>
  <c r="J336" i="1"/>
  <c r="K336" i="1"/>
  <c r="L336" i="1"/>
  <c r="M336" i="1"/>
  <c r="I337" i="1"/>
  <c r="J337" i="1"/>
  <c r="K337" i="1"/>
  <c r="L337" i="1"/>
  <c r="M337" i="1"/>
  <c r="I338" i="1"/>
  <c r="J338" i="1"/>
  <c r="K338" i="1"/>
  <c r="L338" i="1"/>
  <c r="M338" i="1"/>
  <c r="I339" i="1"/>
  <c r="J339" i="1"/>
  <c r="K339" i="1"/>
  <c r="L339" i="1"/>
  <c r="M339" i="1"/>
  <c r="I340" i="1"/>
  <c r="J340" i="1"/>
  <c r="K340" i="1"/>
  <c r="L340" i="1"/>
  <c r="M340" i="1"/>
  <c r="I341" i="1"/>
  <c r="J341" i="1"/>
  <c r="K341" i="1"/>
  <c r="L341" i="1"/>
  <c r="M341" i="1"/>
  <c r="I342" i="1"/>
  <c r="J342" i="1"/>
  <c r="K342" i="1"/>
  <c r="L342" i="1"/>
  <c r="M342" i="1"/>
  <c r="I343" i="1"/>
  <c r="J343" i="1"/>
  <c r="K343" i="1"/>
  <c r="L343" i="1"/>
  <c r="M343" i="1"/>
  <c r="I344" i="1"/>
  <c r="J344" i="1"/>
  <c r="K344" i="1"/>
  <c r="L344" i="1"/>
  <c r="M344" i="1"/>
  <c r="I345" i="1"/>
  <c r="J345" i="1"/>
  <c r="K345" i="1"/>
  <c r="L345" i="1"/>
  <c r="M345" i="1"/>
  <c r="I346" i="1"/>
  <c r="J346" i="1"/>
  <c r="K346" i="1"/>
  <c r="L346" i="1"/>
  <c r="M346" i="1"/>
  <c r="I347" i="1"/>
  <c r="J347" i="1"/>
  <c r="K347" i="1"/>
  <c r="L347" i="1"/>
  <c r="M347" i="1"/>
  <c r="I348" i="1"/>
  <c r="J348" i="1"/>
  <c r="K348" i="1"/>
  <c r="L348" i="1"/>
  <c r="M348" i="1"/>
  <c r="I349" i="1"/>
  <c r="J349" i="1"/>
  <c r="K349" i="1"/>
  <c r="L349" i="1"/>
  <c r="M349" i="1"/>
  <c r="I350" i="1"/>
  <c r="J350" i="1"/>
  <c r="K350" i="1"/>
  <c r="L350" i="1"/>
  <c r="M350" i="1"/>
  <c r="I351" i="1"/>
  <c r="J351" i="1"/>
  <c r="K351" i="1"/>
  <c r="L351" i="1"/>
  <c r="M351" i="1"/>
  <c r="I352" i="1"/>
  <c r="J352" i="1"/>
  <c r="K352" i="1"/>
  <c r="L352" i="1"/>
  <c r="M352" i="1"/>
  <c r="I353" i="1"/>
  <c r="J353" i="1"/>
  <c r="K353" i="1"/>
  <c r="L353" i="1"/>
  <c r="M353" i="1"/>
  <c r="I354" i="1"/>
  <c r="J354" i="1"/>
  <c r="K354" i="1"/>
  <c r="L354" i="1"/>
  <c r="M354" i="1"/>
  <c r="I355" i="1"/>
  <c r="J355" i="1"/>
  <c r="K355" i="1"/>
  <c r="L355" i="1"/>
  <c r="M355" i="1"/>
  <c r="I356" i="1"/>
  <c r="J356" i="1"/>
  <c r="K356" i="1"/>
  <c r="L356" i="1"/>
  <c r="M356" i="1"/>
  <c r="I357" i="1"/>
  <c r="J357" i="1"/>
  <c r="K357" i="1"/>
  <c r="L357" i="1"/>
  <c r="M357" i="1"/>
  <c r="I359" i="1"/>
  <c r="J359" i="1"/>
  <c r="K359" i="1"/>
  <c r="L359" i="1"/>
  <c r="M359" i="1"/>
  <c r="I360" i="1"/>
  <c r="J360" i="1"/>
  <c r="K360" i="1"/>
  <c r="L360" i="1"/>
  <c r="M360" i="1"/>
  <c r="I361" i="1"/>
  <c r="J361" i="1"/>
  <c r="K361" i="1"/>
  <c r="L361" i="1"/>
  <c r="M361" i="1"/>
  <c r="I362" i="1"/>
  <c r="J362" i="1"/>
  <c r="K362" i="1"/>
  <c r="L362" i="1"/>
  <c r="M362" i="1"/>
  <c r="I363" i="1"/>
  <c r="J363" i="1"/>
  <c r="K363" i="1"/>
  <c r="L363" i="1"/>
  <c r="M363" i="1"/>
  <c r="I364" i="1"/>
  <c r="J364" i="1"/>
  <c r="K364" i="1"/>
  <c r="L364" i="1"/>
  <c r="M364" i="1"/>
  <c r="I365" i="1"/>
  <c r="J365" i="1"/>
  <c r="K365" i="1"/>
  <c r="L365" i="1"/>
  <c r="M365" i="1"/>
  <c r="I366" i="1"/>
  <c r="J366" i="1"/>
  <c r="K366" i="1"/>
  <c r="L366" i="1"/>
  <c r="M366" i="1"/>
  <c r="I367" i="1"/>
  <c r="J367" i="1"/>
  <c r="K367" i="1"/>
  <c r="L367" i="1"/>
  <c r="M367" i="1"/>
  <c r="I368" i="1"/>
  <c r="J368" i="1"/>
  <c r="K368" i="1"/>
  <c r="L368" i="1"/>
  <c r="M368" i="1"/>
  <c r="I369" i="1"/>
  <c r="J369" i="1"/>
  <c r="K369" i="1"/>
  <c r="L369" i="1"/>
  <c r="M369" i="1"/>
  <c r="I370" i="1"/>
  <c r="J370" i="1"/>
  <c r="K370" i="1"/>
  <c r="L370" i="1"/>
  <c r="M370" i="1"/>
  <c r="I371" i="1"/>
  <c r="J371" i="1"/>
  <c r="K371" i="1"/>
  <c r="L371" i="1"/>
  <c r="M371" i="1"/>
  <c r="I372" i="1"/>
  <c r="J372" i="1"/>
  <c r="K372" i="1"/>
  <c r="L372" i="1"/>
  <c r="M372" i="1"/>
  <c r="I373" i="1"/>
  <c r="J373" i="1"/>
  <c r="K373" i="1"/>
  <c r="L373" i="1"/>
  <c r="M373" i="1"/>
  <c r="I374" i="1"/>
  <c r="J374" i="1"/>
  <c r="K374" i="1"/>
  <c r="L374" i="1"/>
  <c r="M374" i="1"/>
  <c r="I375" i="1"/>
  <c r="J375" i="1"/>
  <c r="K375" i="1"/>
  <c r="L375" i="1"/>
  <c r="M375" i="1"/>
  <c r="I376" i="1"/>
  <c r="J376" i="1"/>
  <c r="K376" i="1"/>
  <c r="L376" i="1"/>
  <c r="M376" i="1"/>
  <c r="I377" i="1"/>
  <c r="J377" i="1"/>
  <c r="K377" i="1"/>
  <c r="L377" i="1"/>
  <c r="M377" i="1"/>
  <c r="I378" i="1"/>
  <c r="J378" i="1"/>
  <c r="K378" i="1"/>
  <c r="L378" i="1"/>
  <c r="M378" i="1"/>
  <c r="I379" i="1"/>
  <c r="J379" i="1"/>
  <c r="K379" i="1"/>
  <c r="L379" i="1"/>
  <c r="M379" i="1"/>
  <c r="I381" i="1"/>
  <c r="J381" i="1"/>
  <c r="K381" i="1"/>
  <c r="L381" i="1"/>
  <c r="M381" i="1"/>
  <c r="I382" i="1"/>
  <c r="J382" i="1"/>
  <c r="K382" i="1"/>
  <c r="L382" i="1"/>
  <c r="M382" i="1"/>
  <c r="I383" i="1"/>
  <c r="J383" i="1"/>
  <c r="K383" i="1"/>
  <c r="L383" i="1"/>
  <c r="M383" i="1"/>
  <c r="I384" i="1"/>
  <c r="J384" i="1"/>
  <c r="K384" i="1"/>
  <c r="L384" i="1"/>
  <c r="M384" i="1"/>
  <c r="I386" i="1"/>
  <c r="J386" i="1"/>
  <c r="K386" i="1"/>
  <c r="L386" i="1"/>
  <c r="M386" i="1"/>
  <c r="I387" i="1"/>
  <c r="J387" i="1"/>
  <c r="K387" i="1"/>
  <c r="L387" i="1"/>
  <c r="M387" i="1"/>
  <c r="I388" i="1"/>
  <c r="J388" i="1"/>
  <c r="K388" i="1"/>
  <c r="L388" i="1"/>
  <c r="M388" i="1"/>
  <c r="I389" i="1"/>
  <c r="J389" i="1"/>
  <c r="K389" i="1"/>
  <c r="L389" i="1"/>
  <c r="M389" i="1"/>
  <c r="I393" i="1"/>
  <c r="J393" i="1"/>
  <c r="K393" i="1"/>
  <c r="L393" i="1"/>
  <c r="M393" i="1"/>
  <c r="I358" i="1"/>
  <c r="J358" i="1"/>
  <c r="K358" i="1"/>
  <c r="L358" i="1"/>
  <c r="M358" i="1"/>
  <c r="I380" i="1"/>
  <c r="J380" i="1"/>
  <c r="K380" i="1"/>
  <c r="L380" i="1"/>
  <c r="M380" i="1"/>
  <c r="I394" i="1"/>
  <c r="J394" i="1"/>
  <c r="K394" i="1"/>
  <c r="L394" i="1"/>
  <c r="M394" i="1"/>
  <c r="I385" i="1"/>
  <c r="J385" i="1"/>
  <c r="K385" i="1"/>
  <c r="L385" i="1"/>
  <c r="M385" i="1"/>
  <c r="I397" i="1"/>
  <c r="J397" i="1"/>
  <c r="K397" i="1"/>
  <c r="L397" i="1"/>
  <c r="M397" i="1"/>
  <c r="I400" i="1"/>
  <c r="J400" i="1"/>
  <c r="K400" i="1"/>
  <c r="L400" i="1"/>
  <c r="M400" i="1"/>
  <c r="I401" i="1"/>
  <c r="J401" i="1"/>
  <c r="K401" i="1"/>
  <c r="L401" i="1"/>
  <c r="M401" i="1"/>
  <c r="I402" i="1"/>
  <c r="J402" i="1"/>
  <c r="K402" i="1"/>
  <c r="L402" i="1"/>
  <c r="M402" i="1"/>
  <c r="I403" i="1"/>
  <c r="J403" i="1"/>
  <c r="K403" i="1"/>
  <c r="L403" i="1"/>
  <c r="M403" i="1"/>
  <c r="I404" i="1"/>
  <c r="J404" i="1"/>
  <c r="K404" i="1"/>
  <c r="L404" i="1"/>
  <c r="M404" i="1"/>
  <c r="I405" i="1"/>
  <c r="J405" i="1"/>
  <c r="K405" i="1"/>
  <c r="L405" i="1"/>
  <c r="M405" i="1"/>
  <c r="I407" i="1"/>
  <c r="J407" i="1"/>
  <c r="K407" i="1"/>
  <c r="L407" i="1"/>
  <c r="M407" i="1"/>
  <c r="I408" i="1"/>
  <c r="J408" i="1"/>
  <c r="K408" i="1"/>
  <c r="L408" i="1"/>
  <c r="M408" i="1"/>
  <c r="I409" i="1"/>
  <c r="J409" i="1"/>
  <c r="K409" i="1"/>
  <c r="L409" i="1"/>
  <c r="M409" i="1"/>
  <c r="I410" i="1"/>
  <c r="J410" i="1"/>
  <c r="K410" i="1"/>
  <c r="L410" i="1"/>
  <c r="M410" i="1"/>
  <c r="I411" i="1"/>
  <c r="J411" i="1"/>
  <c r="K411" i="1"/>
  <c r="L411" i="1"/>
  <c r="M411" i="1"/>
  <c r="I412" i="1"/>
  <c r="J412" i="1"/>
  <c r="K412" i="1"/>
  <c r="L412" i="1"/>
  <c r="M412" i="1"/>
  <c r="I406" i="1"/>
  <c r="J406" i="1"/>
  <c r="K406" i="1"/>
  <c r="L406" i="1"/>
  <c r="M406" i="1"/>
  <c r="I413" i="1"/>
  <c r="J413" i="1"/>
  <c r="K413" i="1"/>
  <c r="L413" i="1"/>
  <c r="M413" i="1"/>
  <c r="I414" i="1"/>
  <c r="J414" i="1"/>
  <c r="K414" i="1"/>
  <c r="L414" i="1"/>
  <c r="M414" i="1"/>
  <c r="I415" i="1"/>
  <c r="J415" i="1"/>
  <c r="K415" i="1"/>
  <c r="L415" i="1"/>
  <c r="M415" i="1"/>
  <c r="I416" i="1"/>
  <c r="J416" i="1"/>
  <c r="K416" i="1"/>
  <c r="L416" i="1"/>
  <c r="M416" i="1"/>
  <c r="I417" i="1"/>
  <c r="J417" i="1"/>
  <c r="K417" i="1"/>
  <c r="L417" i="1"/>
  <c r="M417" i="1"/>
  <c r="I418" i="1"/>
  <c r="J418" i="1"/>
  <c r="K418" i="1"/>
  <c r="L418" i="1"/>
  <c r="M418" i="1"/>
  <c r="I419" i="1"/>
  <c r="J419" i="1"/>
  <c r="K419" i="1"/>
  <c r="L419" i="1"/>
  <c r="M419" i="1"/>
  <c r="I420" i="1"/>
  <c r="J420" i="1"/>
  <c r="K420" i="1"/>
  <c r="L420" i="1"/>
  <c r="M420" i="1"/>
  <c r="I421" i="1"/>
  <c r="J421" i="1"/>
  <c r="K421" i="1"/>
  <c r="L421" i="1"/>
  <c r="M421" i="1"/>
  <c r="I422" i="1"/>
  <c r="J422" i="1"/>
  <c r="K422" i="1"/>
  <c r="L422" i="1"/>
  <c r="M422" i="1"/>
  <c r="I423" i="1"/>
  <c r="J423" i="1"/>
  <c r="K423" i="1"/>
  <c r="L423" i="1"/>
  <c r="M423" i="1"/>
  <c r="I424" i="1"/>
  <c r="J424" i="1"/>
  <c r="K424" i="1"/>
  <c r="L424" i="1"/>
  <c r="M424" i="1"/>
  <c r="I425" i="1"/>
  <c r="J425" i="1"/>
  <c r="K425" i="1"/>
  <c r="L425" i="1"/>
  <c r="M425" i="1"/>
  <c r="I426" i="1"/>
  <c r="J426" i="1"/>
  <c r="K426" i="1"/>
  <c r="L426" i="1"/>
  <c r="M426" i="1"/>
  <c r="I427" i="1"/>
  <c r="J427" i="1"/>
  <c r="K427" i="1"/>
  <c r="L427" i="1"/>
  <c r="M427" i="1"/>
  <c r="I428" i="1"/>
  <c r="J428" i="1"/>
  <c r="K428" i="1"/>
  <c r="L428" i="1"/>
  <c r="M428" i="1"/>
  <c r="I429" i="1"/>
  <c r="J429" i="1"/>
  <c r="K429" i="1"/>
  <c r="L429" i="1"/>
  <c r="M429" i="1"/>
  <c r="I431" i="1"/>
  <c r="J431" i="1"/>
  <c r="K431" i="1"/>
  <c r="L431" i="1"/>
  <c r="M431" i="1"/>
  <c r="I432" i="1"/>
  <c r="J432" i="1"/>
  <c r="K432" i="1"/>
  <c r="L432" i="1"/>
  <c r="M432" i="1"/>
  <c r="I433" i="1"/>
  <c r="J433" i="1"/>
  <c r="K433" i="1"/>
  <c r="L433" i="1"/>
  <c r="M433" i="1"/>
  <c r="I434" i="1"/>
  <c r="J434" i="1"/>
  <c r="K434" i="1"/>
  <c r="L434" i="1"/>
  <c r="M434" i="1"/>
  <c r="I435" i="1"/>
  <c r="J435" i="1"/>
  <c r="K435" i="1"/>
  <c r="L435" i="1"/>
  <c r="M435" i="1"/>
  <c r="I437" i="1"/>
  <c r="J437" i="1"/>
  <c r="K437" i="1"/>
  <c r="L437" i="1"/>
  <c r="M437" i="1"/>
  <c r="I438" i="1"/>
  <c r="J438" i="1"/>
  <c r="K438" i="1"/>
  <c r="L438" i="1"/>
  <c r="M438" i="1"/>
  <c r="I439" i="1"/>
  <c r="J439" i="1"/>
  <c r="K439" i="1"/>
  <c r="L439" i="1"/>
  <c r="M439" i="1"/>
  <c r="I441" i="1"/>
  <c r="J441" i="1"/>
  <c r="K441" i="1"/>
  <c r="L441" i="1"/>
  <c r="M441" i="1"/>
  <c r="I442" i="1"/>
  <c r="J442" i="1"/>
  <c r="K442" i="1"/>
  <c r="L442" i="1"/>
  <c r="M442" i="1"/>
  <c r="I443" i="1"/>
  <c r="J443" i="1"/>
  <c r="K443" i="1"/>
  <c r="L443" i="1"/>
  <c r="M443" i="1"/>
  <c r="I444" i="1"/>
  <c r="J444" i="1"/>
  <c r="K444" i="1"/>
  <c r="L444" i="1"/>
  <c r="M444" i="1"/>
  <c r="I445" i="1"/>
  <c r="J445" i="1"/>
  <c r="K445" i="1"/>
  <c r="L445" i="1"/>
  <c r="M445" i="1"/>
  <c r="I446" i="1"/>
  <c r="J446" i="1"/>
  <c r="K446" i="1"/>
  <c r="L446" i="1"/>
  <c r="M446" i="1"/>
  <c r="I447" i="1"/>
  <c r="J447" i="1"/>
  <c r="K447" i="1"/>
  <c r="L447" i="1"/>
  <c r="M447" i="1"/>
  <c r="I448" i="1"/>
  <c r="J448" i="1"/>
  <c r="K448" i="1"/>
  <c r="L448" i="1"/>
  <c r="M448" i="1"/>
  <c r="I449" i="1"/>
  <c r="J449" i="1"/>
  <c r="K449" i="1"/>
  <c r="L449" i="1"/>
  <c r="M449" i="1"/>
  <c r="I450" i="1"/>
  <c r="J450" i="1"/>
  <c r="K450" i="1"/>
  <c r="L450" i="1"/>
  <c r="M450" i="1"/>
  <c r="I451" i="1"/>
  <c r="J451" i="1"/>
  <c r="K451" i="1"/>
  <c r="L451" i="1"/>
  <c r="M451" i="1"/>
  <c r="I452" i="1"/>
  <c r="J452" i="1"/>
  <c r="K452" i="1"/>
  <c r="L452" i="1"/>
  <c r="M452" i="1"/>
  <c r="I453" i="1"/>
  <c r="J453" i="1"/>
  <c r="K453" i="1"/>
  <c r="L453" i="1"/>
  <c r="M453" i="1"/>
  <c r="I454" i="1"/>
  <c r="J454" i="1"/>
  <c r="K454" i="1"/>
  <c r="L454" i="1"/>
  <c r="M454" i="1"/>
  <c r="I455" i="1"/>
  <c r="J455" i="1"/>
  <c r="K455" i="1"/>
  <c r="L455" i="1"/>
  <c r="M455" i="1"/>
  <c r="I456" i="1"/>
  <c r="J456" i="1"/>
  <c r="K456" i="1"/>
  <c r="L456" i="1"/>
  <c r="M456" i="1"/>
  <c r="I457" i="1"/>
  <c r="J457" i="1"/>
  <c r="K457" i="1"/>
  <c r="L457" i="1"/>
  <c r="M457" i="1"/>
  <c r="I458" i="1"/>
  <c r="J458" i="1"/>
  <c r="K458" i="1"/>
  <c r="L458" i="1"/>
  <c r="M458" i="1"/>
  <c r="I459" i="1"/>
  <c r="J459" i="1"/>
  <c r="K459" i="1"/>
  <c r="L459" i="1"/>
  <c r="M459" i="1"/>
  <c r="I460" i="1"/>
  <c r="J460" i="1"/>
  <c r="K460" i="1"/>
  <c r="L460" i="1"/>
  <c r="M460" i="1"/>
  <c r="I461" i="1"/>
  <c r="J461" i="1"/>
  <c r="K461" i="1"/>
  <c r="L461" i="1"/>
  <c r="M461" i="1"/>
  <c r="I462" i="1"/>
  <c r="J462" i="1"/>
  <c r="K462" i="1"/>
  <c r="L462" i="1"/>
  <c r="M462" i="1"/>
  <c r="I463" i="1"/>
  <c r="J463" i="1"/>
  <c r="K463" i="1"/>
  <c r="L463" i="1"/>
  <c r="M463" i="1"/>
  <c r="I464" i="1"/>
  <c r="J464" i="1"/>
  <c r="K464" i="1"/>
  <c r="L464" i="1"/>
  <c r="M464" i="1"/>
  <c r="I466" i="1"/>
  <c r="J466" i="1"/>
  <c r="K466" i="1"/>
  <c r="L466" i="1"/>
  <c r="M466" i="1"/>
  <c r="I468" i="1"/>
  <c r="J468" i="1"/>
  <c r="K468" i="1"/>
  <c r="L468" i="1"/>
  <c r="M468" i="1"/>
  <c r="I469" i="1"/>
  <c r="J469" i="1"/>
  <c r="K469" i="1"/>
  <c r="L469" i="1"/>
  <c r="M469" i="1"/>
  <c r="I470" i="1"/>
  <c r="J470" i="1"/>
  <c r="K470" i="1"/>
  <c r="L470" i="1"/>
  <c r="M470" i="1"/>
  <c r="I471" i="1"/>
  <c r="J471" i="1"/>
  <c r="K471" i="1"/>
  <c r="L471" i="1"/>
  <c r="M471" i="1"/>
  <c r="I472" i="1"/>
  <c r="J472" i="1"/>
  <c r="K472" i="1"/>
  <c r="L472" i="1"/>
  <c r="M472" i="1"/>
  <c r="O158" i="1" l="1"/>
  <c r="Q158" i="1" s="1"/>
  <c r="O151" i="1"/>
  <c r="Q151" i="1" s="1"/>
  <c r="O131" i="1"/>
  <c r="Q131" i="1" s="1"/>
  <c r="O135" i="1"/>
  <c r="Q135" i="1" s="1"/>
  <c r="O126" i="1"/>
  <c r="Q126" i="1" s="1"/>
  <c r="O118" i="1"/>
  <c r="Q118" i="1" s="1"/>
  <c r="O110" i="1"/>
  <c r="Q110" i="1" s="1"/>
  <c r="O101" i="1"/>
  <c r="Q101" i="1" s="1"/>
  <c r="O91" i="1"/>
  <c r="Q91" i="1" s="1"/>
  <c r="O82" i="1"/>
  <c r="Q82" i="1" s="1"/>
  <c r="O64" i="1"/>
  <c r="Q64" i="1" s="1"/>
  <c r="O55" i="1"/>
  <c r="Q55" i="1" s="1"/>
  <c r="O36" i="1"/>
  <c r="O28" i="1"/>
  <c r="Q28" i="1" s="1"/>
  <c r="O375" i="1"/>
  <c r="Q375" i="1" s="1"/>
  <c r="O367" i="1"/>
  <c r="Q367" i="1" s="1"/>
  <c r="O360" i="1"/>
  <c r="Q360" i="1" s="1"/>
  <c r="O351" i="1"/>
  <c r="Q351" i="1" s="1"/>
  <c r="O343" i="1"/>
  <c r="Q343" i="1" s="1"/>
  <c r="O335" i="1"/>
  <c r="Q335" i="1" s="1"/>
  <c r="O327" i="1"/>
  <c r="Q327" i="1" s="1"/>
  <c r="O320" i="1"/>
  <c r="Q320" i="1" s="1"/>
  <c r="O312" i="1"/>
  <c r="Q312" i="1" s="1"/>
  <c r="O304" i="1"/>
  <c r="Q304" i="1" s="1"/>
  <c r="O296" i="1"/>
  <c r="Q296" i="1" s="1"/>
  <c r="O289" i="1"/>
  <c r="Q289" i="1" s="1"/>
  <c r="O281" i="1"/>
  <c r="Q281" i="1" s="1"/>
  <c r="O273" i="1"/>
  <c r="Q273" i="1" s="1"/>
  <c r="O257" i="1"/>
  <c r="Q257" i="1" s="1"/>
  <c r="O250" i="1"/>
  <c r="Q250" i="1" s="1"/>
  <c r="O241" i="1"/>
  <c r="Q241" i="1" s="1"/>
  <c r="O233" i="1"/>
  <c r="Q233" i="1" s="1"/>
  <c r="O226" i="1"/>
  <c r="Q226" i="1" s="1"/>
  <c r="O217" i="1"/>
  <c r="Q217" i="1" s="1"/>
  <c r="O209" i="1"/>
  <c r="Q209" i="1" s="1"/>
  <c r="O201" i="1"/>
  <c r="Q201" i="1" s="1"/>
  <c r="O190" i="1"/>
  <c r="Q190" i="1" s="1"/>
  <c r="O182" i="1"/>
  <c r="Q182" i="1" s="1"/>
  <c r="O174" i="1"/>
  <c r="Q174" i="1" s="1"/>
  <c r="O166" i="1"/>
  <c r="Q166" i="1" s="1"/>
  <c r="O463" i="1"/>
  <c r="Q463" i="1" s="1"/>
  <c r="O456" i="1"/>
  <c r="Q456" i="1" s="1"/>
  <c r="O449" i="1"/>
  <c r="Q449" i="1" s="1"/>
  <c r="O442" i="1"/>
  <c r="Q442" i="1" s="1"/>
  <c r="O432" i="1"/>
  <c r="Q432" i="1" s="1"/>
  <c r="O424" i="1"/>
  <c r="Q424" i="1" s="1"/>
  <c r="O416" i="1"/>
  <c r="Q416" i="1" s="1"/>
  <c r="O409" i="1"/>
  <c r="Q409" i="1" s="1"/>
  <c r="O400" i="1"/>
  <c r="Q400" i="1" s="1"/>
  <c r="O389" i="1"/>
  <c r="Q389" i="1" s="1"/>
  <c r="O378" i="1"/>
  <c r="Q378" i="1" s="1"/>
  <c r="O468" i="1"/>
  <c r="Q468" i="1" s="1"/>
  <c r="O445" i="1"/>
  <c r="Q445" i="1" s="1"/>
  <c r="O435" i="1"/>
  <c r="Q435" i="1" s="1"/>
  <c r="O426" i="1"/>
  <c r="Q426" i="1" s="1"/>
  <c r="O419" i="1"/>
  <c r="Q419" i="1" s="1"/>
  <c r="O412" i="1"/>
  <c r="Q412" i="1" s="1"/>
  <c r="O403" i="1"/>
  <c r="Q403" i="1" s="1"/>
  <c r="O358" i="1"/>
  <c r="Q358" i="1" s="1"/>
  <c r="O471" i="1"/>
  <c r="Q471" i="1" s="1"/>
  <c r="O461" i="1"/>
  <c r="Q461" i="1" s="1"/>
  <c r="O447" i="1"/>
  <c r="Q447" i="1" s="1"/>
  <c r="O439" i="1"/>
  <c r="Q439" i="1" s="1"/>
  <c r="O429" i="1"/>
  <c r="Q429" i="1" s="1"/>
  <c r="O422" i="1"/>
  <c r="Q422" i="1" s="1"/>
  <c r="O414" i="1"/>
  <c r="Q414" i="1" s="1"/>
  <c r="O407" i="1"/>
  <c r="Q407" i="1" s="1"/>
  <c r="O385" i="1"/>
  <c r="Q385" i="1" s="1"/>
  <c r="O387" i="1"/>
  <c r="Q387" i="1" s="1"/>
  <c r="O454" i="1"/>
  <c r="Q454" i="1" s="1"/>
  <c r="O381" i="1"/>
  <c r="Q381" i="1" s="1"/>
  <c r="O373" i="1"/>
  <c r="Q373" i="1" s="1"/>
  <c r="O366" i="1"/>
  <c r="Q366" i="1" s="1"/>
  <c r="O357" i="1"/>
  <c r="Q357" i="1" s="1"/>
  <c r="O349" i="1"/>
  <c r="Q349" i="1" s="1"/>
  <c r="O341" i="1"/>
  <c r="Q341" i="1" s="1"/>
  <c r="O333" i="1"/>
  <c r="Q333" i="1" s="1"/>
  <c r="O325" i="1"/>
  <c r="Q325" i="1" s="1"/>
  <c r="O318" i="1"/>
  <c r="Q318" i="1" s="1"/>
  <c r="O310" i="1"/>
  <c r="Q310" i="1" s="1"/>
  <c r="O302" i="1"/>
  <c r="Q302" i="1" s="1"/>
  <c r="O295" i="1"/>
  <c r="Q295" i="1" s="1"/>
  <c r="O270" i="1"/>
  <c r="Q270" i="1" s="1"/>
  <c r="O279" i="1"/>
  <c r="Q279" i="1" s="1"/>
  <c r="O271" i="1"/>
  <c r="Q271" i="1" s="1"/>
  <c r="O263" i="1"/>
  <c r="Q263" i="1" s="1"/>
  <c r="O255" i="1"/>
  <c r="Q255" i="1" s="1"/>
  <c r="O248" i="1"/>
  <c r="Q248" i="1" s="1"/>
  <c r="O239" i="1"/>
  <c r="Q239" i="1" s="1"/>
  <c r="O231" i="1"/>
  <c r="Q231" i="1" s="1"/>
  <c r="O224" i="1"/>
  <c r="Q224" i="1" s="1"/>
  <c r="O215" i="1"/>
  <c r="Q215" i="1" s="1"/>
  <c r="O207" i="1"/>
  <c r="Q207" i="1" s="1"/>
  <c r="O69" i="1"/>
  <c r="Q69" i="1" s="1"/>
  <c r="O188" i="1"/>
  <c r="Q188" i="1" s="1"/>
  <c r="O180" i="1"/>
  <c r="Q180" i="1" s="1"/>
  <c r="O172" i="1"/>
  <c r="Q172" i="1" s="1"/>
  <c r="O164" i="1"/>
  <c r="O149" i="1"/>
  <c r="Q149" i="1" s="1"/>
  <c r="O287" i="1"/>
  <c r="Q287" i="1" s="1"/>
  <c r="O124" i="1"/>
  <c r="Q124" i="1" s="1"/>
  <c r="O116" i="1"/>
  <c r="Q116" i="1" s="1"/>
  <c r="O108" i="1"/>
  <c r="Q108" i="1" s="1"/>
  <c r="O98" i="1"/>
  <c r="Q98" i="1" s="1"/>
  <c r="O90" i="1"/>
  <c r="Q90" i="1" s="1"/>
  <c r="O76" i="1"/>
  <c r="Q76" i="1" s="1"/>
  <c r="O61" i="1"/>
  <c r="Q61" i="1" s="1"/>
  <c r="O53" i="1"/>
  <c r="Q53" i="1" s="1"/>
  <c r="O35" i="1"/>
  <c r="Q35" i="1" s="1"/>
  <c r="O24" i="1"/>
  <c r="Q24" i="1" s="1"/>
  <c r="O376" i="1"/>
  <c r="O368" i="1"/>
  <c r="Q368" i="1" s="1"/>
  <c r="O361" i="1"/>
  <c r="O352" i="1"/>
  <c r="Q352" i="1" s="1"/>
  <c r="O344" i="1"/>
  <c r="Q344" i="1" s="1"/>
  <c r="O336" i="1"/>
  <c r="Q336" i="1" s="1"/>
  <c r="O328" i="1"/>
  <c r="Q328" i="1" s="1"/>
  <c r="O321" i="1"/>
  <c r="Q321" i="1" s="1"/>
  <c r="O313" i="1"/>
  <c r="Q313" i="1" s="1"/>
  <c r="O305" i="1"/>
  <c r="Q305" i="1" s="1"/>
  <c r="O297" i="1"/>
  <c r="Q297" i="1" s="1"/>
  <c r="O290" i="1"/>
  <c r="Q290" i="1" s="1"/>
  <c r="O282" i="1"/>
  <c r="Q282" i="1" s="1"/>
  <c r="O274" i="1"/>
  <c r="Q274" i="1" s="1"/>
  <c r="O265" i="1"/>
  <c r="Q265" i="1" s="1"/>
  <c r="O258" i="1"/>
  <c r="Q258" i="1" s="1"/>
  <c r="O251" i="1"/>
  <c r="Q251" i="1" s="1"/>
  <c r="O243" i="1"/>
  <c r="Q243" i="1" s="1"/>
  <c r="O234" i="1"/>
  <c r="Q234" i="1" s="1"/>
  <c r="O227" i="1"/>
  <c r="Q227" i="1" s="1"/>
  <c r="O218" i="1"/>
  <c r="Q218" i="1" s="1"/>
  <c r="O210" i="1"/>
  <c r="Q210" i="1" s="1"/>
  <c r="O202" i="1"/>
  <c r="Q202" i="1" s="1"/>
  <c r="O191" i="1"/>
  <c r="Q191" i="1" s="1"/>
  <c r="O183" i="1"/>
  <c r="Q183" i="1" s="1"/>
  <c r="O175" i="1"/>
  <c r="Q175" i="1" s="1"/>
  <c r="O167" i="1"/>
  <c r="Q167" i="1" s="1"/>
  <c r="O152" i="1"/>
  <c r="Q152" i="1" s="1"/>
  <c r="O144" i="1"/>
  <c r="Q144" i="1" s="1"/>
  <c r="O136" i="1"/>
  <c r="Q136" i="1" s="1"/>
  <c r="O127" i="1"/>
  <c r="Q127" i="1" s="1"/>
  <c r="O119" i="1"/>
  <c r="Q119" i="1" s="1"/>
  <c r="O111" i="1"/>
  <c r="Q111" i="1" s="1"/>
  <c r="O103" i="1"/>
  <c r="Q103" i="1" s="1"/>
  <c r="O92" i="1"/>
  <c r="Q92" i="1" s="1"/>
  <c r="O78" i="1"/>
  <c r="Q78" i="1" s="1"/>
  <c r="O66" i="1"/>
  <c r="Q66" i="1" s="1"/>
  <c r="O56" i="1"/>
  <c r="Q56" i="1" s="1"/>
  <c r="O47" i="1"/>
  <c r="Q47" i="1" s="1"/>
  <c r="O37" i="1"/>
  <c r="Q37" i="1" s="1"/>
  <c r="O29" i="1"/>
  <c r="Q29" i="1" s="1"/>
  <c r="O18" i="1"/>
  <c r="Q18" i="1" s="1"/>
  <c r="O355" i="1"/>
  <c r="Q355" i="1" s="1"/>
  <c r="O331" i="1"/>
  <c r="O316" i="1"/>
  <c r="Q316" i="1" s="1"/>
  <c r="O237" i="1"/>
  <c r="Q237" i="1" s="1"/>
  <c r="O229" i="1"/>
  <c r="Q229" i="1" s="1"/>
  <c r="O213" i="1"/>
  <c r="Q213" i="1" s="1"/>
  <c r="O205" i="1"/>
  <c r="Q205" i="1" s="1"/>
  <c r="O198" i="1"/>
  <c r="Q198" i="1" s="1"/>
  <c r="O186" i="1"/>
  <c r="Q186" i="1" s="1"/>
  <c r="O170" i="1"/>
  <c r="Q170" i="1" s="1"/>
  <c r="O161" i="1"/>
  <c r="Q161" i="1" s="1"/>
  <c r="O147" i="1"/>
  <c r="Q147" i="1" s="1"/>
  <c r="O139" i="1"/>
  <c r="Q139" i="1" s="1"/>
  <c r="O129" i="1"/>
  <c r="Q129" i="1" s="1"/>
  <c r="O114" i="1"/>
  <c r="Q114" i="1" s="1"/>
  <c r="O106" i="1"/>
  <c r="Q106" i="1" s="1"/>
  <c r="O71" i="1"/>
  <c r="Q71" i="1" s="1"/>
  <c r="O59" i="1"/>
  <c r="Q59" i="1" s="1"/>
  <c r="O51" i="1"/>
  <c r="Q51" i="1" s="1"/>
  <c r="O40" i="1"/>
  <c r="Q40" i="1" s="1"/>
  <c r="O65" i="1"/>
  <c r="Q65" i="1" s="1"/>
  <c r="O22" i="1"/>
  <c r="Q22" i="1" s="1"/>
  <c r="O466" i="1"/>
  <c r="Q466" i="1" s="1"/>
  <c r="O458" i="1"/>
  <c r="Q458" i="1" s="1"/>
  <c r="O451" i="1"/>
  <c r="Q451" i="1" s="1"/>
  <c r="O444" i="1"/>
  <c r="Q444" i="1" s="1"/>
  <c r="O434" i="1"/>
  <c r="Q434" i="1" s="1"/>
  <c r="O418" i="1"/>
  <c r="Q418" i="1" s="1"/>
  <c r="O411" i="1"/>
  <c r="Q411" i="1" s="1"/>
  <c r="O402" i="1"/>
  <c r="Q402" i="1" s="1"/>
  <c r="O393" i="1"/>
  <c r="Q393" i="1" s="1"/>
  <c r="O383" i="1"/>
  <c r="Q383" i="1" s="1"/>
  <c r="O371" i="1"/>
  <c r="Q371" i="1" s="1"/>
  <c r="O364" i="1"/>
  <c r="Q364" i="1" s="1"/>
  <c r="O347" i="1"/>
  <c r="O339" i="1"/>
  <c r="Q339" i="1" s="1"/>
  <c r="O323" i="1"/>
  <c r="Q323" i="1" s="1"/>
  <c r="O308" i="1"/>
  <c r="Q308" i="1" s="1"/>
  <c r="O300" i="1"/>
  <c r="Q300" i="1" s="1"/>
  <c r="O293" i="1"/>
  <c r="Q293" i="1" s="1"/>
  <c r="O285" i="1"/>
  <c r="Q285" i="1" s="1"/>
  <c r="O277" i="1"/>
  <c r="Q277" i="1" s="1"/>
  <c r="O268" i="1"/>
  <c r="Q268" i="1" s="1"/>
  <c r="O261" i="1"/>
  <c r="Q261" i="1" s="1"/>
  <c r="O253" i="1"/>
  <c r="Q253" i="1" s="1"/>
  <c r="O246" i="1"/>
  <c r="Q246" i="1" s="1"/>
  <c r="O222" i="1"/>
  <c r="Q222" i="1" s="1"/>
  <c r="O178" i="1"/>
  <c r="Q178" i="1" s="1"/>
  <c r="O155" i="1"/>
  <c r="Q155" i="1" s="1"/>
  <c r="O122" i="1"/>
  <c r="Q122" i="1" s="1"/>
  <c r="O95" i="1"/>
  <c r="Q95" i="1" s="1"/>
  <c r="O86" i="1"/>
  <c r="Q86" i="1" s="1"/>
  <c r="O16" i="1"/>
  <c r="Q16" i="1" s="1"/>
  <c r="O470" i="1"/>
  <c r="Q470" i="1" s="1"/>
  <c r="O460" i="1"/>
  <c r="Q460" i="1" s="1"/>
  <c r="O453" i="1"/>
  <c r="Q453" i="1" s="1"/>
  <c r="O438" i="1"/>
  <c r="Q438" i="1" s="1"/>
  <c r="O428" i="1"/>
  <c r="Q428" i="1" s="1"/>
  <c r="O421" i="1"/>
  <c r="Q421" i="1" s="1"/>
  <c r="O413" i="1"/>
  <c r="Q413" i="1" s="1"/>
  <c r="O405" i="1"/>
  <c r="Q405" i="1" s="1"/>
  <c r="O394" i="1"/>
  <c r="Q394" i="1" s="1"/>
  <c r="O386" i="1"/>
  <c r="Q386" i="1" s="1"/>
  <c r="O377" i="1"/>
  <c r="Q377" i="1" s="1"/>
  <c r="O370" i="1"/>
  <c r="Q370" i="1" s="1"/>
  <c r="O363" i="1"/>
  <c r="Q363" i="1" s="1"/>
  <c r="O354" i="1"/>
  <c r="Q354" i="1" s="1"/>
  <c r="O346" i="1"/>
  <c r="O338" i="1"/>
  <c r="Q338" i="1" s="1"/>
  <c r="O330" i="1"/>
  <c r="Q330" i="1" s="1"/>
  <c r="O315" i="1"/>
  <c r="Q315" i="1" s="1"/>
  <c r="O307" i="1"/>
  <c r="Q307" i="1" s="1"/>
  <c r="O299" i="1"/>
  <c r="Q299" i="1" s="1"/>
  <c r="O292" i="1"/>
  <c r="Q292" i="1" s="1"/>
  <c r="O284" i="1"/>
  <c r="Q284" i="1" s="1"/>
  <c r="O276" i="1"/>
  <c r="Q276" i="1" s="1"/>
  <c r="O267" i="1"/>
  <c r="Q267" i="1" s="1"/>
  <c r="O260" i="1"/>
  <c r="Q260" i="1" s="1"/>
  <c r="O245" i="1"/>
  <c r="Q245" i="1" s="1"/>
  <c r="O236" i="1"/>
  <c r="Q236" i="1" s="1"/>
  <c r="O221" i="1"/>
  <c r="Q221" i="1" s="1"/>
  <c r="O212" i="1"/>
  <c r="Q212" i="1" s="1"/>
  <c r="O204" i="1"/>
  <c r="Q204" i="1" s="1"/>
  <c r="O193" i="1"/>
  <c r="Q193" i="1" s="1"/>
  <c r="O185" i="1"/>
  <c r="Q185" i="1" s="1"/>
  <c r="O177" i="1"/>
  <c r="Q177" i="1" s="1"/>
  <c r="O169" i="1"/>
  <c r="Q169" i="1" s="1"/>
  <c r="O160" i="1"/>
  <c r="Q160" i="1" s="1"/>
  <c r="O154" i="1"/>
  <c r="Q154" i="1" s="1"/>
  <c r="O146" i="1"/>
  <c r="Q146" i="1" s="1"/>
  <c r="O138" i="1"/>
  <c r="Q138" i="1" s="1"/>
  <c r="O128" i="1"/>
  <c r="Q128" i="1" s="1"/>
  <c r="O121" i="1"/>
  <c r="Q121" i="1" s="1"/>
  <c r="O113" i="1"/>
  <c r="Q113" i="1" s="1"/>
  <c r="O105" i="1"/>
  <c r="Q105" i="1" s="1"/>
  <c r="O93" i="1"/>
  <c r="Q93" i="1" s="1"/>
  <c r="O85" i="1"/>
  <c r="Q85" i="1" s="1"/>
  <c r="O63" i="1"/>
  <c r="Q63" i="1" s="1"/>
  <c r="O58" i="1"/>
  <c r="Q58" i="1" s="1"/>
  <c r="O50" i="1"/>
  <c r="Q50" i="1" s="1"/>
  <c r="O39" i="1"/>
  <c r="Q39" i="1" s="1"/>
  <c r="O31" i="1"/>
  <c r="Q31" i="1" s="1"/>
  <c r="O20" i="1"/>
  <c r="O457" i="1"/>
  <c r="Q457" i="1" s="1"/>
  <c r="O433" i="1"/>
  <c r="Q433" i="1" s="1"/>
  <c r="O425" i="1"/>
  <c r="Q425" i="1" s="1"/>
  <c r="O417" i="1"/>
  <c r="Q417" i="1" s="1"/>
  <c r="O410" i="1"/>
  <c r="Q410" i="1" s="1"/>
  <c r="O401" i="1"/>
  <c r="Q401" i="1" s="1"/>
  <c r="O382" i="1"/>
  <c r="Q382" i="1" s="1"/>
  <c r="O374" i="1"/>
  <c r="Q374" i="1" s="1"/>
  <c r="O359" i="1"/>
  <c r="Q359" i="1" s="1"/>
  <c r="O350" i="1"/>
  <c r="Q350" i="1" s="1"/>
  <c r="O342" i="1"/>
  <c r="Q342" i="1" s="1"/>
  <c r="O334" i="1"/>
  <c r="Q334" i="1" s="1"/>
  <c r="O326" i="1"/>
  <c r="Q326" i="1" s="1"/>
  <c r="O319" i="1"/>
  <c r="Q319" i="1" s="1"/>
  <c r="O311" i="1"/>
  <c r="Q311" i="1" s="1"/>
  <c r="O303" i="1"/>
  <c r="O242" i="1"/>
  <c r="Q242" i="1" s="1"/>
  <c r="O288" i="1"/>
  <c r="Q288" i="1" s="1"/>
  <c r="O280" i="1"/>
  <c r="O272" i="1"/>
  <c r="Q272" i="1" s="1"/>
  <c r="O264" i="1"/>
  <c r="Q264" i="1" s="1"/>
  <c r="O256" i="1"/>
  <c r="Q256" i="1" s="1"/>
  <c r="O249" i="1"/>
  <c r="Q249" i="1" s="1"/>
  <c r="O240" i="1"/>
  <c r="Q240" i="1" s="1"/>
  <c r="O232" i="1"/>
  <c r="Q232" i="1" s="1"/>
  <c r="O225" i="1"/>
  <c r="Q225" i="1" s="1"/>
  <c r="O216" i="1"/>
  <c r="Q216" i="1" s="1"/>
  <c r="O208" i="1"/>
  <c r="Q208" i="1" s="1"/>
  <c r="O189" i="1"/>
  <c r="Q189" i="1" s="1"/>
  <c r="O181" i="1"/>
  <c r="Q181" i="1" s="1"/>
  <c r="O173" i="1"/>
  <c r="Q173" i="1" s="1"/>
  <c r="O165" i="1"/>
  <c r="Q165" i="1" s="1"/>
  <c r="O157" i="1"/>
  <c r="Q157" i="1" s="1"/>
  <c r="O150" i="1"/>
  <c r="Q150" i="1" s="1"/>
  <c r="O140" i="1"/>
  <c r="Q140" i="1" s="1"/>
  <c r="O133" i="1"/>
  <c r="Q133" i="1" s="1"/>
  <c r="O125" i="1"/>
  <c r="Q125" i="1" s="1"/>
  <c r="O117" i="1"/>
  <c r="Q117" i="1" s="1"/>
  <c r="O109" i="1"/>
  <c r="Q109" i="1" s="1"/>
  <c r="O100" i="1"/>
  <c r="Q100" i="1" s="1"/>
  <c r="O77" i="1"/>
  <c r="Q77" i="1" s="1"/>
  <c r="O62" i="1"/>
  <c r="Q62" i="1" s="1"/>
  <c r="O54" i="1"/>
  <c r="Q54" i="1" s="1"/>
  <c r="O45" i="1"/>
  <c r="Q45" i="1" s="1"/>
  <c r="O34" i="1"/>
  <c r="Q34" i="1" s="1"/>
  <c r="O25" i="1"/>
  <c r="Q25" i="1" s="1"/>
  <c r="O464" i="1"/>
  <c r="Q464" i="1" s="1"/>
  <c r="O450" i="1"/>
  <c r="Q450" i="1" s="1"/>
  <c r="O443" i="1"/>
  <c r="Q443" i="1" s="1"/>
  <c r="O469" i="1"/>
  <c r="Q469" i="1" s="1"/>
  <c r="O459" i="1"/>
  <c r="Q459" i="1" s="1"/>
  <c r="O452" i="1"/>
  <c r="Q452" i="1" s="1"/>
  <c r="O446" i="1"/>
  <c r="Q446" i="1" s="1"/>
  <c r="O437" i="1"/>
  <c r="Q437" i="1" s="1"/>
  <c r="O427" i="1"/>
  <c r="Q427" i="1" s="1"/>
  <c r="O420" i="1"/>
  <c r="Q420" i="1" s="1"/>
  <c r="O406" i="1"/>
  <c r="Q406" i="1" s="1"/>
  <c r="O404" i="1"/>
  <c r="Q404" i="1" s="1"/>
  <c r="O380" i="1"/>
  <c r="Q380" i="1" s="1"/>
  <c r="O384" i="1"/>
  <c r="Q384" i="1" s="1"/>
  <c r="O369" i="1"/>
  <c r="Q369" i="1" s="1"/>
  <c r="O362" i="1"/>
  <c r="Q362" i="1" s="1"/>
  <c r="O353" i="1"/>
  <c r="Q353" i="1" s="1"/>
  <c r="O345" i="1"/>
  <c r="Q345" i="1" s="1"/>
  <c r="O337" i="1"/>
  <c r="Q337" i="1" s="1"/>
  <c r="O329" i="1"/>
  <c r="Q329" i="1" s="1"/>
  <c r="O322" i="1"/>
  <c r="Q322" i="1" s="1"/>
  <c r="O314" i="1"/>
  <c r="Q314" i="1" s="1"/>
  <c r="O306" i="1"/>
  <c r="Q306" i="1" s="1"/>
  <c r="O298" i="1"/>
  <c r="Q298" i="1" s="1"/>
  <c r="O291" i="1"/>
  <c r="Q291" i="1" s="1"/>
  <c r="O283" i="1"/>
  <c r="Q283" i="1" s="1"/>
  <c r="O275" i="1"/>
  <c r="Q275" i="1" s="1"/>
  <c r="O266" i="1"/>
  <c r="Q266" i="1" s="1"/>
  <c r="O259" i="1"/>
  <c r="Q259" i="1" s="1"/>
  <c r="O252" i="1"/>
  <c r="Q252" i="1" s="1"/>
  <c r="O244" i="1"/>
  <c r="Q244" i="1" s="1"/>
  <c r="O235" i="1"/>
  <c r="Q235" i="1" s="1"/>
  <c r="O228" i="1"/>
  <c r="Q228" i="1" s="1"/>
  <c r="O219" i="1"/>
  <c r="Q219" i="1" s="1"/>
  <c r="O211" i="1"/>
  <c r="Q211" i="1" s="1"/>
  <c r="O203" i="1"/>
  <c r="Q203" i="1" s="1"/>
  <c r="O192" i="1"/>
  <c r="Q192" i="1" s="1"/>
  <c r="O184" i="1"/>
  <c r="Q184" i="1" s="1"/>
  <c r="O176" i="1"/>
  <c r="Q176" i="1" s="1"/>
  <c r="O168" i="1"/>
  <c r="Q168" i="1" s="1"/>
  <c r="O159" i="1"/>
  <c r="Q159" i="1" s="1"/>
  <c r="O153" i="1"/>
  <c r="Q153" i="1" s="1"/>
  <c r="O145" i="1"/>
  <c r="Q145" i="1" s="1"/>
  <c r="O137" i="1"/>
  <c r="Q137" i="1" s="1"/>
  <c r="O120" i="1"/>
  <c r="Q120" i="1" s="1"/>
  <c r="O112" i="1"/>
  <c r="Q112" i="1" s="1"/>
  <c r="O104" i="1"/>
  <c r="Q104" i="1" s="1"/>
  <c r="O84" i="1"/>
  <c r="Q84" i="1" s="1"/>
  <c r="O57" i="1"/>
  <c r="Q57" i="1" s="1"/>
  <c r="O48" i="1"/>
  <c r="Q48" i="1" s="1"/>
  <c r="O19" i="1"/>
  <c r="Q19" i="1" s="1"/>
  <c r="O472" i="1"/>
  <c r="Q472" i="1" s="1"/>
  <c r="O462" i="1"/>
  <c r="Q462" i="1" s="1"/>
  <c r="O455" i="1"/>
  <c r="Q455" i="1" s="1"/>
  <c r="O448" i="1"/>
  <c r="Q448" i="1" s="1"/>
  <c r="O441" i="1"/>
  <c r="Q441" i="1" s="1"/>
  <c r="O431" i="1"/>
  <c r="Q431" i="1" s="1"/>
  <c r="O423" i="1"/>
  <c r="Q423" i="1" s="1"/>
  <c r="O415" i="1"/>
  <c r="Q415" i="1" s="1"/>
  <c r="O408" i="1"/>
  <c r="Q408" i="1" s="1"/>
  <c r="O397" i="1"/>
  <c r="Q397" i="1" s="1"/>
  <c r="O388" i="1"/>
  <c r="Q388" i="1" s="1"/>
  <c r="O379" i="1"/>
  <c r="Q379" i="1" s="1"/>
  <c r="O372" i="1"/>
  <c r="Q372" i="1" s="1"/>
  <c r="O365" i="1"/>
  <c r="Q365" i="1" s="1"/>
  <c r="O356" i="1"/>
  <c r="O348" i="1"/>
  <c r="Q348" i="1" s="1"/>
  <c r="O340" i="1"/>
  <c r="Q340" i="1" s="1"/>
  <c r="O332" i="1"/>
  <c r="Q332" i="1" s="1"/>
  <c r="O324" i="1"/>
  <c r="Q324" i="1" s="1"/>
  <c r="O317" i="1"/>
  <c r="Q317" i="1" s="1"/>
  <c r="O309" i="1"/>
  <c r="Q309" i="1" s="1"/>
  <c r="O301" i="1"/>
  <c r="Q301" i="1" s="1"/>
  <c r="O294" i="1"/>
  <c r="O286" i="1"/>
  <c r="O278" i="1"/>
  <c r="Q278" i="1" s="1"/>
  <c r="O269" i="1"/>
  <c r="Q269" i="1" s="1"/>
  <c r="O262" i="1"/>
  <c r="Q262" i="1" s="1"/>
  <c r="O254" i="1"/>
  <c r="Q254" i="1" s="1"/>
  <c r="O247" i="1"/>
  <c r="Q247" i="1" s="1"/>
  <c r="O238" i="1"/>
  <c r="Q238" i="1" s="1"/>
  <c r="O230" i="1"/>
  <c r="Q230" i="1" s="1"/>
  <c r="O223" i="1"/>
  <c r="Q223" i="1" s="1"/>
  <c r="O214" i="1"/>
  <c r="Q214" i="1" s="1"/>
  <c r="O206" i="1"/>
  <c r="Q206" i="1" s="1"/>
  <c r="O199" i="1"/>
  <c r="Q199" i="1" s="1"/>
  <c r="O187" i="1"/>
  <c r="Q187" i="1" s="1"/>
  <c r="O179" i="1"/>
  <c r="Q179" i="1" s="1"/>
  <c r="O171" i="1"/>
  <c r="Q171" i="1" s="1"/>
  <c r="O162" i="1"/>
  <c r="Q162" i="1" s="1"/>
  <c r="O156" i="1"/>
  <c r="Q156" i="1" s="1"/>
  <c r="O148" i="1"/>
  <c r="Q148" i="1" s="1"/>
  <c r="O141" i="1"/>
  <c r="Q141" i="1" s="1"/>
  <c r="O130" i="1"/>
  <c r="Q130" i="1" s="1"/>
  <c r="O123" i="1"/>
  <c r="Q123" i="1" s="1"/>
  <c r="O115" i="1"/>
  <c r="Q115" i="1" s="1"/>
  <c r="O107" i="1"/>
  <c r="Q107" i="1" s="1"/>
  <c r="O97" i="1"/>
  <c r="Q97" i="1" s="1"/>
  <c r="O88" i="1"/>
  <c r="Q88" i="1" s="1"/>
  <c r="O72" i="1"/>
  <c r="Q72" i="1" s="1"/>
  <c r="O60" i="1"/>
  <c r="Q60" i="1" s="1"/>
  <c r="O52" i="1"/>
  <c r="Q52" i="1" s="1"/>
  <c r="O44" i="1"/>
  <c r="Q44" i="1" s="1"/>
  <c r="O33" i="1"/>
  <c r="Q33" i="1" s="1"/>
  <c r="O23" i="1"/>
  <c r="Q23" i="1" s="1"/>
  <c r="O17" i="1"/>
  <c r="Q17" i="1" s="1"/>
  <c r="O87" i="1"/>
  <c r="Q87" i="1" s="1"/>
  <c r="O46" i="1"/>
  <c r="Q46" i="1" s="1"/>
  <c r="O68" i="1"/>
  <c r="Q68" i="1" s="1"/>
  <c r="N149" i="1"/>
  <c r="N68" i="1"/>
  <c r="N52" i="1"/>
  <c r="N19" i="1"/>
  <c r="N463" i="1"/>
  <c r="N456" i="1"/>
  <c r="N451" i="1"/>
  <c r="N150" i="1"/>
  <c r="N428" i="1"/>
  <c r="N110" i="1"/>
  <c r="N377" i="1"/>
  <c r="N370" i="1"/>
  <c r="N305" i="1"/>
  <c r="N114" i="1"/>
  <c r="N226" i="1"/>
  <c r="N379" i="1"/>
  <c r="N389" i="1"/>
  <c r="N130" i="1"/>
  <c r="N468" i="1"/>
  <c r="N201" i="1"/>
  <c r="N211" i="1"/>
  <c r="N139" i="1"/>
  <c r="N23" i="1"/>
  <c r="N304" i="1"/>
  <c r="N291" i="1"/>
  <c r="N123" i="1"/>
  <c r="N435" i="1"/>
  <c r="N422" i="1"/>
  <c r="N443" i="1"/>
  <c r="N361" i="1"/>
  <c r="N346" i="1"/>
  <c r="N140" i="1"/>
  <c r="N59" i="1"/>
  <c r="N371" i="1"/>
  <c r="N359" i="1"/>
  <c r="N269" i="1"/>
  <c r="N253" i="1"/>
  <c r="N159" i="1"/>
  <c r="N146" i="1"/>
  <c r="N275" i="1"/>
  <c r="N165" i="1"/>
  <c r="N55" i="1"/>
  <c r="N47" i="1"/>
  <c r="N356" i="1"/>
  <c r="N308" i="1"/>
  <c r="N295" i="1"/>
  <c r="N133" i="1"/>
  <c r="N125" i="1"/>
  <c r="N111" i="1"/>
  <c r="N97" i="1"/>
  <c r="N212" i="1"/>
  <c r="N362" i="1"/>
  <c r="N457" i="1"/>
  <c r="N442" i="1"/>
  <c r="N411" i="1"/>
  <c r="N348" i="1"/>
  <c r="N224" i="1"/>
  <c r="N154" i="1"/>
  <c r="N62" i="1"/>
  <c r="N294" i="1"/>
  <c r="N268" i="1"/>
  <c r="N394" i="1"/>
  <c r="N343" i="1"/>
  <c r="N306" i="1"/>
  <c r="N247" i="1"/>
  <c r="N241" i="1"/>
  <c r="N169" i="1"/>
  <c r="N46" i="1"/>
  <c r="N22" i="1"/>
  <c r="N469" i="1"/>
  <c r="N462" i="1"/>
  <c r="N433" i="1"/>
  <c r="N427" i="1"/>
  <c r="N342" i="1"/>
  <c r="N318" i="1"/>
  <c r="N285" i="1"/>
  <c r="N282" i="1"/>
  <c r="N256" i="1"/>
  <c r="N182" i="1"/>
  <c r="N160" i="1"/>
  <c r="N413" i="1"/>
  <c r="N301" i="1"/>
  <c r="N113" i="1"/>
  <c r="N60" i="1"/>
  <c r="N416" i="1"/>
  <c r="N409" i="1"/>
  <c r="N378" i="1"/>
  <c r="N259" i="1"/>
  <c r="N216" i="1"/>
  <c r="N69" i="1"/>
  <c r="N191" i="1"/>
  <c r="N188" i="1"/>
  <c r="N170" i="1"/>
  <c r="N157" i="1"/>
  <c r="N95" i="1"/>
  <c r="N471" i="1"/>
  <c r="N445" i="1"/>
  <c r="N438" i="1"/>
  <c r="N419" i="1"/>
  <c r="N417" i="1"/>
  <c r="N358" i="1"/>
  <c r="N360" i="1"/>
  <c r="N329" i="1"/>
  <c r="N322" i="1"/>
  <c r="N293" i="1"/>
  <c r="N176" i="1"/>
  <c r="N156" i="1"/>
  <c r="N90" i="1"/>
  <c r="N76" i="1"/>
  <c r="N215" i="1"/>
  <c r="N108" i="1"/>
  <c r="N408" i="1"/>
  <c r="N388" i="1"/>
  <c r="N404" i="1"/>
  <c r="N330" i="1"/>
  <c r="N288" i="1"/>
  <c r="N225" i="1"/>
  <c r="N221" i="1"/>
  <c r="N148" i="1"/>
  <c r="N93" i="1"/>
  <c r="N37" i="1"/>
  <c r="N292" i="1"/>
  <c r="N205" i="1"/>
  <c r="N181" i="1"/>
  <c r="N116" i="1"/>
  <c r="N82" i="1"/>
  <c r="N466" i="1"/>
  <c r="N375" i="1"/>
  <c r="N372" i="1"/>
  <c r="N369" i="1"/>
  <c r="N331" i="1"/>
  <c r="N286" i="1"/>
  <c r="N190" i="1"/>
  <c r="N147" i="1"/>
  <c r="N287" i="1"/>
  <c r="N106" i="1"/>
  <c r="N103" i="1"/>
  <c r="N63" i="1"/>
  <c r="N64" i="1"/>
  <c r="N53" i="1"/>
  <c r="N50" i="1"/>
  <c r="N450" i="1"/>
  <c r="N434" i="1"/>
  <c r="N403" i="1"/>
  <c r="N400" i="1"/>
  <c r="N336" i="1"/>
  <c r="N334" i="1"/>
  <c r="N325" i="1"/>
  <c r="N316" i="1"/>
  <c r="N303" i="1"/>
  <c r="N297" i="1"/>
  <c r="N240" i="1"/>
  <c r="N218" i="1"/>
  <c r="N174" i="1"/>
  <c r="N168" i="1"/>
  <c r="N138" i="1"/>
  <c r="N121" i="1"/>
  <c r="N117" i="1"/>
  <c r="N61" i="1"/>
  <c r="N54" i="1"/>
  <c r="N424" i="1"/>
  <c r="N276" i="1"/>
  <c r="N406" i="1"/>
  <c r="N410" i="1"/>
  <c r="N351" i="1"/>
  <c r="N344" i="1"/>
  <c r="N290" i="1"/>
  <c r="N280" i="1"/>
  <c r="N227" i="1"/>
  <c r="N217" i="1"/>
  <c r="N210" i="1"/>
  <c r="N183" i="1"/>
  <c r="N178" i="1"/>
  <c r="N161" i="1"/>
  <c r="N145" i="1"/>
  <c r="N100" i="1"/>
  <c r="N71" i="1"/>
  <c r="N429" i="1"/>
  <c r="N420" i="1"/>
  <c r="N415" i="1"/>
  <c r="N426" i="1"/>
  <c r="N357" i="1"/>
  <c r="N347" i="1"/>
  <c r="N173" i="1"/>
  <c r="N167" i="1"/>
  <c r="N455" i="1"/>
  <c r="N453" i="1"/>
  <c r="N444" i="1"/>
  <c r="N380" i="1"/>
  <c r="N374" i="1"/>
  <c r="N281" i="1"/>
  <c r="N204" i="1"/>
  <c r="N166" i="1"/>
  <c r="N162" i="1"/>
  <c r="N155" i="1"/>
  <c r="N127" i="1"/>
  <c r="N101" i="1"/>
  <c r="N91" i="1"/>
  <c r="N86" i="1"/>
  <c r="N384" i="1"/>
  <c r="N349" i="1"/>
  <c r="N441" i="1"/>
  <c r="N365" i="1"/>
  <c r="N363" i="1"/>
  <c r="N328" i="1"/>
  <c r="N319" i="1"/>
  <c r="N317" i="1"/>
  <c r="N262" i="1"/>
  <c r="N364" i="1"/>
  <c r="N345" i="1"/>
  <c r="N332" i="1"/>
  <c r="N315" i="1"/>
  <c r="N386" i="1"/>
  <c r="N263" i="1"/>
  <c r="N246" i="1"/>
  <c r="N20" i="1"/>
  <c r="N460" i="1"/>
  <c r="N448" i="1"/>
  <c r="N432" i="1"/>
  <c r="N376" i="1"/>
  <c r="N397" i="1"/>
  <c r="N387" i="1"/>
  <c r="N124" i="1"/>
  <c r="N461" i="1"/>
  <c r="N449" i="1"/>
  <c r="N421" i="1"/>
  <c r="N402" i="1"/>
  <c r="N327" i="1"/>
  <c r="N129" i="1"/>
  <c r="Q15" i="1"/>
  <c r="N15" i="1"/>
  <c r="N340" i="1"/>
  <c r="N314" i="1"/>
  <c r="N271" i="1"/>
  <c r="N239" i="1"/>
  <c r="N232" i="1"/>
  <c r="N72" i="1"/>
  <c r="N470" i="1"/>
  <c r="N373" i="1"/>
  <c r="N355" i="1"/>
  <c r="N320" i="1"/>
  <c r="N270" i="1"/>
  <c r="N284" i="1"/>
  <c r="N236" i="1"/>
  <c r="N219" i="1"/>
  <c r="N24" i="1"/>
  <c r="N299" i="1"/>
  <c r="N34" i="1"/>
  <c r="N472" i="1"/>
  <c r="N407" i="1"/>
  <c r="N335" i="1"/>
  <c r="N313" i="1"/>
  <c r="N300" i="1"/>
  <c r="N251" i="1"/>
  <c r="N233" i="1"/>
  <c r="N175" i="1"/>
  <c r="N141" i="1"/>
  <c r="N119" i="1"/>
  <c r="N48" i="1"/>
  <c r="N39" i="1"/>
  <c r="N16" i="1"/>
  <c r="N84" i="1"/>
  <c r="N459" i="1"/>
  <c r="N454" i="1"/>
  <c r="N447" i="1"/>
  <c r="N439" i="1"/>
  <c r="N431" i="1"/>
  <c r="N425" i="1"/>
  <c r="N393" i="1"/>
  <c r="N333" i="1"/>
  <c r="N302" i="1"/>
  <c r="N252" i="1"/>
  <c r="N206" i="1"/>
  <c r="N104" i="1"/>
  <c r="N238" i="1"/>
  <c r="N109" i="1"/>
  <c r="N88" i="1"/>
  <c r="N31" i="1"/>
  <c r="N311" i="1"/>
  <c r="N272" i="1"/>
  <c r="N258" i="1"/>
  <c r="N230" i="1"/>
  <c r="N228" i="1"/>
  <c r="N177" i="1"/>
  <c r="N164" i="1"/>
  <c r="N115" i="1"/>
  <c r="N92" i="1"/>
  <c r="N56" i="1"/>
  <c r="N45" i="1"/>
  <c r="N28" i="1"/>
  <c r="N187" i="1"/>
  <c r="N180" i="1"/>
  <c r="N153" i="1"/>
  <c r="N128" i="1"/>
  <c r="N85" i="1"/>
  <c r="N58" i="1"/>
  <c r="N36" i="1"/>
  <c r="N137" i="1"/>
  <c r="N122" i="1"/>
  <c r="N40" i="1"/>
  <c r="N33" i="1"/>
  <c r="N17" i="1"/>
  <c r="N381" i="1"/>
  <c r="N244" i="1"/>
  <c r="N229" i="1"/>
  <c r="N222" i="1"/>
  <c r="N213" i="1"/>
  <c r="N198" i="1"/>
  <c r="N366" i="1"/>
  <c r="N350" i="1"/>
  <c r="N321" i="1"/>
  <c r="N307" i="1"/>
  <c r="N273" i="1"/>
  <c r="N249" i="1"/>
  <c r="N126" i="1"/>
  <c r="N405" i="1"/>
  <c r="N274" i="1"/>
  <c r="N266" i="1"/>
  <c r="N235" i="1"/>
  <c r="N199" i="1"/>
  <c r="N184" i="1"/>
  <c r="N77" i="1"/>
  <c r="N414" i="1"/>
  <c r="N401" i="1"/>
  <c r="N264" i="1"/>
  <c r="N203" i="1"/>
  <c r="N245" i="1"/>
  <c r="N172" i="1"/>
  <c r="N418" i="1"/>
  <c r="N367" i="1"/>
  <c r="N352" i="1"/>
  <c r="N341" i="1"/>
  <c r="N337" i="1"/>
  <c r="N326" i="1"/>
  <c r="N312" i="1"/>
  <c r="N298" i="1"/>
  <c r="N242" i="1"/>
  <c r="N267" i="1"/>
  <c r="N260" i="1"/>
  <c r="N214" i="1"/>
  <c r="N189" i="1"/>
  <c r="N185" i="1"/>
  <c r="N209" i="1"/>
  <c r="N87" i="1"/>
  <c r="N278" i="1"/>
  <c r="N464" i="1"/>
  <c r="N458" i="1"/>
  <c r="N452" i="1"/>
  <c r="N446" i="1"/>
  <c r="N437" i="1"/>
  <c r="N423" i="1"/>
  <c r="N412" i="1"/>
  <c r="N385" i="1"/>
  <c r="N279" i="1"/>
  <c r="N277" i="1"/>
  <c r="N261" i="1"/>
  <c r="N254" i="1"/>
  <c r="N234" i="1"/>
  <c r="N383" i="1"/>
  <c r="N354" i="1"/>
  <c r="N339" i="1"/>
  <c r="N324" i="1"/>
  <c r="N310" i="1"/>
  <c r="N296" i="1"/>
  <c r="N265" i="1"/>
  <c r="N223" i="1"/>
  <c r="N208" i="1"/>
  <c r="N202" i="1"/>
  <c r="N112" i="1"/>
  <c r="N250" i="1"/>
  <c r="N192" i="1"/>
  <c r="N118" i="1"/>
  <c r="N382" i="1"/>
  <c r="N368" i="1"/>
  <c r="N353" i="1"/>
  <c r="N338" i="1"/>
  <c r="N323" i="1"/>
  <c r="N309" i="1"/>
  <c r="N289" i="1"/>
  <c r="N283" i="1"/>
  <c r="N257" i="1"/>
  <c r="N255" i="1"/>
  <c r="N248" i="1"/>
  <c r="N243" i="1"/>
  <c r="N237" i="1"/>
  <c r="N231" i="1"/>
  <c r="N25" i="1"/>
  <c r="N207" i="1"/>
  <c r="N57" i="1"/>
  <c r="N193" i="1"/>
  <c r="N186" i="1"/>
  <c r="N152" i="1"/>
  <c r="N144" i="1"/>
  <c r="N136" i="1"/>
  <c r="N105" i="1"/>
  <c r="N65" i="1"/>
  <c r="N120" i="1"/>
  <c r="N107" i="1"/>
  <c r="N98" i="1"/>
  <c r="N78" i="1"/>
  <c r="N66" i="1"/>
  <c r="N51" i="1"/>
  <c r="N44" i="1"/>
  <c r="N35" i="1"/>
  <c r="N29" i="1"/>
  <c r="N18" i="1"/>
  <c r="N179" i="1"/>
  <c r="N171" i="1"/>
  <c r="N158" i="1"/>
  <c r="N151" i="1"/>
  <c r="N131" i="1"/>
  <c r="N135" i="1"/>
  <c r="P342" i="1" l="1"/>
  <c r="P138" i="1"/>
  <c r="P404" i="1"/>
  <c r="P434" i="1"/>
  <c r="P37" i="1"/>
  <c r="P191" i="1"/>
  <c r="P98" i="1"/>
  <c r="P113" i="1"/>
  <c r="P45" i="1"/>
  <c r="P46" i="1"/>
  <c r="P451" i="1"/>
  <c r="P54" i="1"/>
  <c r="P16" i="1"/>
  <c r="P428" i="1"/>
  <c r="P403" i="1"/>
  <c r="P149" i="1"/>
  <c r="P311" i="1"/>
  <c r="P22" i="1"/>
  <c r="P18" i="1"/>
  <c r="P167" i="1"/>
  <c r="P100" i="1"/>
  <c r="P161" i="1"/>
  <c r="P269" i="1"/>
  <c r="P360" i="1"/>
  <c r="P69" i="1"/>
  <c r="P210" i="1"/>
  <c r="P299" i="1"/>
  <c r="P373" i="1"/>
  <c r="P312" i="1"/>
  <c r="P17" i="1"/>
  <c r="P389" i="1"/>
  <c r="P265" i="1"/>
  <c r="P290" i="1"/>
  <c r="P148" i="1"/>
  <c r="P104" i="1"/>
  <c r="P461" i="1"/>
  <c r="P226" i="1"/>
  <c r="P250" i="1"/>
  <c r="P115" i="1"/>
  <c r="P374" i="1"/>
  <c r="P449" i="1"/>
  <c r="P270" i="1"/>
  <c r="P320" i="1"/>
  <c r="P91" i="1"/>
  <c r="P455" i="1"/>
  <c r="P160" i="1"/>
  <c r="P85" i="1"/>
  <c r="P177" i="1"/>
  <c r="P39" i="1"/>
  <c r="P343" i="1"/>
  <c r="P381" i="1"/>
  <c r="P460" i="1"/>
  <c r="P427" i="1"/>
  <c r="P174" i="1"/>
  <c r="P322" i="1"/>
  <c r="P329" i="1"/>
  <c r="P245" i="1"/>
  <c r="P222" i="1"/>
  <c r="P355" i="1"/>
  <c r="P408" i="1"/>
  <c r="P268" i="1"/>
  <c r="P59" i="1"/>
  <c r="P218" i="1"/>
  <c r="P36" i="1"/>
  <c r="P240" i="1"/>
  <c r="P462" i="1"/>
  <c r="P123" i="1"/>
  <c r="P66" i="1"/>
  <c r="P279" i="1"/>
  <c r="P31" i="1"/>
  <c r="P313" i="1"/>
  <c r="P364" i="1"/>
  <c r="P417" i="1"/>
  <c r="P285" i="1"/>
  <c r="P55" i="1"/>
  <c r="P58" i="1"/>
  <c r="P166" i="1"/>
  <c r="P276" i="1"/>
  <c r="P456" i="1"/>
  <c r="P40" i="1"/>
  <c r="P92" i="1"/>
  <c r="P335" i="1"/>
  <c r="P359" i="1"/>
  <c r="P44" i="1"/>
  <c r="P204" i="1"/>
  <c r="P145" i="1"/>
  <c r="P216" i="1"/>
  <c r="P306" i="1"/>
  <c r="P308" i="1"/>
  <c r="P128" i="1"/>
  <c r="P357" i="1"/>
  <c r="P53" i="1"/>
  <c r="P60" i="1"/>
  <c r="P51" i="1"/>
  <c r="P120" i="1"/>
  <c r="P326" i="1"/>
  <c r="P230" i="1"/>
  <c r="P284" i="1"/>
  <c r="P426" i="1"/>
  <c r="P297" i="1"/>
  <c r="P121" i="1"/>
  <c r="P450" i="1"/>
  <c r="P298" i="1"/>
  <c r="P137" i="1"/>
  <c r="P286" i="1"/>
  <c r="P377" i="1"/>
  <c r="P363" i="1"/>
  <c r="P292" i="1"/>
  <c r="P419" i="1"/>
  <c r="P468" i="1"/>
  <c r="P237" i="1"/>
  <c r="P367" i="1"/>
  <c r="P88" i="1"/>
  <c r="P302" i="1"/>
  <c r="P304" i="1"/>
  <c r="P168" i="1"/>
  <c r="P372" i="1"/>
  <c r="P78" i="1"/>
  <c r="P295" i="1"/>
  <c r="P410" i="1"/>
  <c r="P264" i="1"/>
  <c r="P333" i="1"/>
  <c r="P315" i="1"/>
  <c r="P50" i="1"/>
  <c r="P159" i="1"/>
  <c r="P225" i="1"/>
  <c r="P470" i="1"/>
  <c r="P228" i="1"/>
  <c r="P109" i="1"/>
  <c r="P146" i="1"/>
  <c r="P345" i="1"/>
  <c r="P380" i="1"/>
  <c r="P147" i="1"/>
  <c r="P153" i="1"/>
  <c r="P24" i="1"/>
  <c r="P236" i="1"/>
  <c r="P376" i="1"/>
  <c r="P334" i="1"/>
  <c r="P76" i="1"/>
  <c r="P414" i="1"/>
  <c r="P253" i="1"/>
  <c r="P294" i="1"/>
  <c r="P341" i="1"/>
  <c r="P198" i="1"/>
  <c r="P388" i="1"/>
  <c r="P421" i="1"/>
  <c r="P127" i="1"/>
  <c r="P173" i="1"/>
  <c r="P337" i="1"/>
  <c r="P281" i="1"/>
  <c r="P330" i="1"/>
  <c r="P35" i="1"/>
  <c r="P255" i="1"/>
  <c r="P234" i="1"/>
  <c r="P260" i="1"/>
  <c r="P242" i="1"/>
  <c r="Q294" i="1"/>
  <c r="P407" i="1"/>
  <c r="P63" i="1"/>
  <c r="P247" i="1"/>
  <c r="P28" i="1"/>
  <c r="P190" i="1"/>
  <c r="P61" i="1"/>
  <c r="P189" i="1"/>
  <c r="P305" i="1"/>
  <c r="P56" i="1"/>
  <c r="P206" i="1"/>
  <c r="P95" i="1"/>
  <c r="P259" i="1"/>
  <c r="P307" i="1"/>
  <c r="P262" i="1"/>
  <c r="P336" i="1"/>
  <c r="P433" i="1"/>
  <c r="P125" i="1"/>
  <c r="P319" i="1"/>
  <c r="P201" i="1"/>
  <c r="P180" i="1"/>
  <c r="P258" i="1"/>
  <c r="P110" i="1"/>
  <c r="P171" i="1"/>
  <c r="P162" i="1"/>
  <c r="P29" i="1"/>
  <c r="P243" i="1"/>
  <c r="Q36" i="1"/>
  <c r="P280" i="1"/>
  <c r="P432" i="1"/>
  <c r="P217" i="1"/>
  <c r="P344" i="1"/>
  <c r="P103" i="1"/>
  <c r="P181" i="1"/>
  <c r="P131" i="1"/>
  <c r="P47" i="1"/>
  <c r="P107" i="1"/>
  <c r="P155" i="1"/>
  <c r="P241" i="1"/>
  <c r="P448" i="1"/>
  <c r="P442" i="1"/>
  <c r="P317" i="1"/>
  <c r="P227" i="1"/>
  <c r="P351" i="1"/>
  <c r="P316" i="1"/>
  <c r="P205" i="1"/>
  <c r="P301" i="1"/>
  <c r="P130" i="1"/>
  <c r="P172" i="1"/>
  <c r="P154" i="1"/>
  <c r="P293" i="1"/>
  <c r="Q280" i="1"/>
  <c r="P325" i="1"/>
  <c r="P48" i="1"/>
  <c r="P263" i="1"/>
  <c r="P441" i="1"/>
  <c r="P443" i="1"/>
  <c r="P420" i="1"/>
  <c r="P139" i="1"/>
  <c r="P291" i="1"/>
  <c r="P129" i="1"/>
  <c r="P68" i="1"/>
  <c r="P23" i="1"/>
  <c r="P418" i="1"/>
  <c r="Q286" i="1"/>
  <c r="P182" i="1"/>
  <c r="P366" i="1"/>
  <c r="P64" i="1"/>
  <c r="P287" i="1"/>
  <c r="P251" i="1"/>
  <c r="P169" i="1"/>
  <c r="P232" i="1"/>
  <c r="P314" i="1"/>
  <c r="P327" i="1"/>
  <c r="P246" i="1"/>
  <c r="P386" i="1"/>
  <c r="P332" i="1"/>
  <c r="P349" i="1"/>
  <c r="P394" i="1"/>
  <c r="P415" i="1"/>
  <c r="P183" i="1"/>
  <c r="P86" i="1"/>
  <c r="P90" i="1"/>
  <c r="P116" i="1"/>
  <c r="P384" i="1"/>
  <c r="P463" i="1"/>
  <c r="P122" i="1"/>
  <c r="P187" i="1"/>
  <c r="P219" i="1"/>
  <c r="Q376" i="1"/>
  <c r="P444" i="1"/>
  <c r="P471" i="1"/>
  <c r="P254" i="1"/>
  <c r="P101" i="1"/>
  <c r="P224" i="1"/>
  <c r="P365" i="1"/>
  <c r="P175" i="1"/>
  <c r="P469" i="1"/>
  <c r="P348" i="1"/>
  <c r="P416" i="1"/>
  <c r="P459" i="1"/>
  <c r="P111" i="1"/>
  <c r="P25" i="1"/>
  <c r="P87" i="1"/>
  <c r="P33" i="1"/>
  <c r="P275" i="1"/>
  <c r="P34" i="1"/>
  <c r="P271" i="1"/>
  <c r="P93" i="1"/>
  <c r="P362" i="1"/>
  <c r="P156" i="1"/>
  <c r="P431" i="1"/>
  <c r="P300" i="1"/>
  <c r="P20" i="1"/>
  <c r="Q20" i="1"/>
  <c r="P144" i="1"/>
  <c r="P211" i="1"/>
  <c r="P289" i="1"/>
  <c r="P370" i="1"/>
  <c r="P274" i="1"/>
  <c r="P321" i="1"/>
  <c r="P350" i="1"/>
  <c r="Q356" i="1"/>
  <c r="P356" i="1"/>
  <c r="P340" i="1"/>
  <c r="P124" i="1"/>
  <c r="P397" i="1"/>
  <c r="P117" i="1"/>
  <c r="P296" i="1"/>
  <c r="P354" i="1"/>
  <c r="P261" i="1"/>
  <c r="P385" i="1"/>
  <c r="P437" i="1"/>
  <c r="P464" i="1"/>
  <c r="P203" i="1"/>
  <c r="P405" i="1"/>
  <c r="P249" i="1"/>
  <c r="P422" i="1"/>
  <c r="P429" i="1"/>
  <c r="P369" i="1"/>
  <c r="P256" i="1"/>
  <c r="P238" i="1"/>
  <c r="P406" i="1"/>
  <c r="P239" i="1"/>
  <c r="P15" i="1"/>
  <c r="P108" i="1"/>
  <c r="P379" i="1"/>
  <c r="P213" i="1"/>
  <c r="P252" i="1"/>
  <c r="P438" i="1"/>
  <c r="P62" i="1"/>
  <c r="P57" i="1"/>
  <c r="P233" i="1"/>
  <c r="P309" i="1"/>
  <c r="P368" i="1"/>
  <c r="P118" i="1"/>
  <c r="P209" i="1"/>
  <c r="P352" i="1"/>
  <c r="P466" i="1"/>
  <c r="P358" i="1"/>
  <c r="P472" i="1"/>
  <c r="P84" i="1"/>
  <c r="P176" i="1"/>
  <c r="P72" i="1"/>
  <c r="P106" i="1"/>
  <c r="P133" i="1"/>
  <c r="P119" i="1"/>
  <c r="P231" i="1"/>
  <c r="P208" i="1"/>
  <c r="P214" i="1"/>
  <c r="P282" i="1"/>
  <c r="P52" i="1"/>
  <c r="P141" i="1"/>
  <c r="P371" i="1"/>
  <c r="P318" i="1"/>
  <c r="P248" i="1"/>
  <c r="P439" i="1"/>
  <c r="P400" i="1"/>
  <c r="P114" i="1"/>
  <c r="P347" i="1"/>
  <c r="Q347" i="1"/>
  <c r="P97" i="1"/>
  <c r="P82" i="1"/>
  <c r="P324" i="1"/>
  <c r="P383" i="1"/>
  <c r="P221" i="1"/>
  <c r="P267" i="1"/>
  <c r="P401" i="1"/>
  <c r="P77" i="1"/>
  <c r="P266" i="1"/>
  <c r="P126" i="1"/>
  <c r="P244" i="1"/>
  <c r="P409" i="1"/>
  <c r="P71" i="1"/>
  <c r="P393" i="1"/>
  <c r="P212" i="1"/>
  <c r="P165" i="1"/>
  <c r="P387" i="1"/>
  <c r="P19" i="1"/>
  <c r="P328" i="1"/>
  <c r="P105" i="1"/>
  <c r="P382" i="1"/>
  <c r="P412" i="1"/>
  <c r="P188" i="1"/>
  <c r="P136" i="1"/>
  <c r="P331" i="1"/>
  <c r="Q331" i="1"/>
  <c r="P283" i="1"/>
  <c r="P192" i="1"/>
  <c r="P223" i="1"/>
  <c r="P199" i="1"/>
  <c r="P158" i="1"/>
  <c r="P65" i="1"/>
  <c r="P346" i="1"/>
  <c r="Q346" i="1"/>
  <c r="P338" i="1"/>
  <c r="P339" i="1"/>
  <c r="P423" i="1"/>
  <c r="P452" i="1"/>
  <c r="P278" i="1"/>
  <c r="P185" i="1"/>
  <c r="P378" i="1"/>
  <c r="P273" i="1"/>
  <c r="P229" i="1"/>
  <c r="P402" i="1"/>
  <c r="P425" i="1"/>
  <c r="P277" i="1"/>
  <c r="P135" i="1"/>
  <c r="P150" i="1"/>
  <c r="P186" i="1"/>
  <c r="P207" i="1"/>
  <c r="P353" i="1"/>
  <c r="P112" i="1"/>
  <c r="P458" i="1"/>
  <c r="P411" i="1"/>
  <c r="P288" i="1"/>
  <c r="P457" i="1"/>
  <c r="P170" i="1"/>
  <c r="P375" i="1"/>
  <c r="P179" i="1"/>
  <c r="P323" i="1"/>
  <c r="P140" i="1"/>
  <c r="P361" i="1"/>
  <c r="Q361" i="1"/>
  <c r="P157" i="1"/>
  <c r="P152" i="1"/>
  <c r="P257" i="1"/>
  <c r="P435" i="1"/>
  <c r="P215" i="1"/>
  <c r="P235" i="1"/>
  <c r="P424" i="1"/>
  <c r="P447" i="1"/>
  <c r="P453" i="1"/>
  <c r="Q303" i="1"/>
  <c r="P303" i="1"/>
  <c r="P151" i="1"/>
  <c r="P446" i="1"/>
  <c r="P164" i="1"/>
  <c r="Q164" i="1"/>
  <c r="P193" i="1"/>
  <c r="P202" i="1"/>
  <c r="P310" i="1"/>
  <c r="P178" i="1"/>
  <c r="P445" i="1"/>
  <c r="P184" i="1"/>
  <c r="P272" i="1"/>
  <c r="P413" i="1"/>
  <c r="P454" i="1"/>
</calcChain>
</file>

<file path=xl/sharedStrings.xml><?xml version="1.0" encoding="utf-8"?>
<sst xmlns="http://schemas.openxmlformats.org/spreadsheetml/2006/main" count="2316" uniqueCount="1124">
  <si>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</si>
  <si>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</si>
  <si>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</si>
  <si>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</si>
  <si>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</si>
  <si>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</si>
  <si>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</si>
  <si>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</si>
  <si>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</si>
  <si>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</si>
  <si>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</si>
  <si>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</si>
  <si>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</si>
  <si>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</si>
  <si>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</si>
  <si>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</si>
  <si>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</si>
  <si>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</si>
  <si>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</si>
  <si>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MILKA EDUVIGIS GARCIA JIMENEZ</t>
  </si>
  <si>
    <t>CLARITZA BATISTA DIAZ</t>
  </si>
  <si>
    <t xml:space="preserve">DAMARIS DUNIESK SUAREZ DE PENA DE GOMEZ </t>
  </si>
  <si>
    <t>ANGEL STERLING DE LA CRUZ DOMINGUEZ</t>
  </si>
  <si>
    <t>ERNESTINA DEL CARMEN CARRASCO HENRIQUEZ</t>
  </si>
  <si>
    <t>SUSANA CUEVAS FERRERAS</t>
  </si>
  <si>
    <t>HILDA MARIA FRANCO CABRERA</t>
  </si>
  <si>
    <t>DANELSI CASTRO PERALTA</t>
  </si>
  <si>
    <t>GIL ALBERTO MATOS FELIZ</t>
  </si>
  <si>
    <t>MILDRED ALTADRACIA SANCHEZ REYES DE ALMANZAR</t>
  </si>
  <si>
    <t>HILDA ALTAGARACIA RODRIGUEZ DIAZ</t>
  </si>
  <si>
    <t>MARIEL LAZALA TORIBIO</t>
  </si>
  <si>
    <t>JOSE FRANCISCO MANZANILLO REYES</t>
  </si>
  <si>
    <t>KATIA CAROLINA SEGURA FERNANDEZ</t>
  </si>
  <si>
    <t>FREDYS SOCRISTO NICASIO</t>
  </si>
  <si>
    <t>NERYS CARRASCO CARRASCO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</si>
  <si>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</si>
  <si>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</si>
  <si>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</si>
  <si>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</si>
  <si>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</si>
  <si>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</si>
  <si>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</si>
  <si>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</si>
  <si>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</si>
  <si>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</si>
  <si>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</si>
  <si>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</si>
  <si>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</si>
  <si>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</si>
  <si>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</si>
  <si>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</si>
  <si>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</si>
  <si>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</si>
  <si>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</si>
  <si>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</si>
  <si>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</si>
  <si>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</si>
  <si>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</si>
  <si>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</si>
  <si>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</si>
  <si>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</si>
  <si>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</si>
  <si>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</si>
  <si>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</si>
  <si>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</si>
  <si>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</si>
  <si>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</si>
  <si>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</si>
  <si>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</si>
  <si>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</si>
  <si>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</si>
  <si>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</si>
  <si>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</si>
  <si>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</si>
  <si>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</si>
  <si>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</si>
  <si>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</si>
  <si>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</si>
  <si>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</si>
  <si>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</si>
  <si>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</si>
  <si>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</si>
  <si>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</si>
  <si>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</si>
  <si>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</si>
  <si>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</si>
  <si>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</si>
  <si>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</si>
  <si>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</si>
  <si>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</si>
  <si>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</si>
  <si>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</si>
  <si>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</si>
  <si>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</si>
  <si>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</si>
  <si>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</si>
  <si>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</si>
  <si>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</si>
  <si>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</si>
  <si>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</si>
  <si>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</si>
  <si>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</si>
  <si>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</si>
  <si>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</si>
  <si>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</si>
  <si>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</si>
  <si>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</si>
  <si>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</si>
  <si>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</si>
  <si>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</si>
  <si>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</si>
  <si>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</si>
  <si>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</si>
  <si>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</si>
  <si>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</si>
  <si>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</si>
  <si>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</si>
  <si>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</si>
  <si>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</si>
  <si>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</si>
  <si>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</si>
  <si>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</si>
  <si>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´88</t>
  </si>
  <si>
    <t>´89</t>
  </si>
  <si>
    <t>´90</t>
  </si>
  <si>
    <t>´91</t>
  </si>
  <si>
    <t>´92</t>
  </si>
  <si>
    <t>´93</t>
  </si>
  <si>
    <t>´94</t>
  </si>
  <si>
    <t>´95</t>
  </si>
  <si>
    <t>´96</t>
  </si>
  <si>
    <t>´97</t>
  </si>
  <si>
    <t>´98</t>
  </si>
  <si>
    <t>´99</t>
  </si>
  <si>
    <t>´100</t>
  </si>
  <si>
    <t>´101</t>
  </si>
  <si>
    <t>´102</t>
  </si>
  <si>
    <t>´103</t>
  </si>
  <si>
    <t>´104</t>
  </si>
  <si>
    <t>´105</t>
  </si>
  <si>
    <t>´106</t>
  </si>
  <si>
    <t>´107</t>
  </si>
  <si>
    <t>´108</t>
  </si>
  <si>
    <t>´109</t>
  </si>
  <si>
    <t>´110</t>
  </si>
  <si>
    <t>´111</t>
  </si>
  <si>
    <t>´112</t>
  </si>
  <si>
    <t>´113</t>
  </si>
  <si>
    <t>´114</t>
  </si>
  <si>
    <t>´115</t>
  </si>
  <si>
    <t>´116</t>
  </si>
  <si>
    <t>´117</t>
  </si>
  <si>
    <t>´118</t>
  </si>
  <si>
    <t>´119</t>
  </si>
  <si>
    <t>´120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</si>
  <si>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</si>
  <si>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</si>
  <si>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</si>
  <si>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</si>
  <si>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</si>
  <si>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</si>
  <si>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</si>
  <si>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</si>
  <si>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</si>
  <si>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´130</t>
  </si>
  <si>
    <t>´131</t>
  </si>
  <si>
    <t>´132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</si>
  <si>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</si>
  <si>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</si>
  <si>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</si>
  <si>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</si>
  <si>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</si>
  <si>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</si>
  <si>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</si>
  <si>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</si>
  <si>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</si>
  <si>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ENCARGADA</t>
  </si>
  <si>
    <t xml:space="preserve">SECRETARIA </t>
  </si>
  <si>
    <t>SECRETARIA</t>
  </si>
  <si>
    <t>RECEPCIONISTA</t>
  </si>
  <si>
    <t>SEGURIDAD</t>
  </si>
  <si>
    <t>SOPORTE ADMINISTRATIVO</t>
  </si>
  <si>
    <t>AUXILIAR DE OFICINA</t>
  </si>
  <si>
    <t>DIGITADOR</t>
  </si>
  <si>
    <t>ASISTENTE</t>
  </si>
  <si>
    <t>AUXILIAR</t>
  </si>
  <si>
    <t>SUPERVISOR</t>
  </si>
  <si>
    <t>ODONTOLOGA</t>
  </si>
  <si>
    <t>ASISTENTE DENTAL</t>
  </si>
  <si>
    <t>CONSERJE</t>
  </si>
  <si>
    <t>EMPACADORA</t>
  </si>
  <si>
    <t>ENCARGADO</t>
  </si>
  <si>
    <t>CHOFER</t>
  </si>
  <si>
    <t>AYUDANTE DE COCINA</t>
  </si>
  <si>
    <t>COCINERA</t>
  </si>
  <si>
    <t>EMPACADOR</t>
  </si>
  <si>
    <t>AYUDANTE DE CAMION</t>
  </si>
  <si>
    <t>SAQUERO</t>
  </si>
  <si>
    <t>CONTADOR DE RACIONES</t>
  </si>
  <si>
    <t>DESPACHADOR DE COMBUSTIBLE</t>
  </si>
  <si>
    <t>PATANISTA</t>
  </si>
  <si>
    <t>Nómina de Sueldos: Empleados Fijos</t>
  </si>
  <si>
    <t>IS/R              (Ley 11-92)     (1*)</t>
  </si>
  <si>
    <t>Seguro Sávica</t>
  </si>
  <si>
    <t>ANTONIA ALTAGRACIA GUABA</t>
  </si>
  <si>
    <t>DIRECTORA GENERAL</t>
  </si>
  <si>
    <t>AMPARO ARIAS CARMONA DE OGANDO</t>
  </si>
  <si>
    <t>ENLACE OFIC. PROVINCIAL</t>
  </si>
  <si>
    <t>MARÍA ALTAGRACIA LÓPEZ POZO</t>
  </si>
  <si>
    <t>SUB-DIRECTORA</t>
  </si>
  <si>
    <t>LILIAN MINEIDY MORA PÉREZ</t>
  </si>
  <si>
    <t>COORDINADOR</t>
  </si>
  <si>
    <t>LUIS JOSÉ PÉREZ</t>
  </si>
  <si>
    <t>MALAQUIAS MOYA CORDERO</t>
  </si>
  <si>
    <t>SUBDIRECTOR PLAN SOCIAL PARA LA REGION NORDESTE</t>
  </si>
  <si>
    <t>JOSELYN DEL CARMEN PEÑA JIMÉNEZ</t>
  </si>
  <si>
    <t xml:space="preserve">SUB-DIRECTOR </t>
  </si>
  <si>
    <t>BORIS ALEXIS NOVAS PIÑA</t>
  </si>
  <si>
    <t>MARÍA HERMINIA ROSARIO GONZÁLEZ</t>
  </si>
  <si>
    <t>BELKIS DE LA ALTAGRACIA  MOREL VALENZUELA</t>
  </si>
  <si>
    <t>JUAN CARLOS MOREL FERNÁNDEZ</t>
  </si>
  <si>
    <t>YOLLY IGNACIO VÁSQUEZ ALEMÁN</t>
  </si>
  <si>
    <t>ERVIS FELIPE DE JESÚS MONTERO MONTAS</t>
  </si>
  <si>
    <t>ESTADISTICO</t>
  </si>
  <si>
    <t>JOVANNY FRANCISCO ALMONTE RODRÍGUEZ</t>
  </si>
  <si>
    <t>WANDA ELISABETH PÉREZ DOTEL</t>
  </si>
  <si>
    <t>RAFAELA DÍAZ  RAMÍREZ</t>
  </si>
  <si>
    <t>HELEN DENISSE SÁNCHEZ</t>
  </si>
  <si>
    <t>CARLOS MANUEL JAVIER REYES</t>
  </si>
  <si>
    <t xml:space="preserve"> AUXILIAR JURIDICO</t>
  </si>
  <si>
    <t>JULIO RAMÓN  BURGOS FAÑA</t>
  </si>
  <si>
    <t>SAILY MARÍA REYNOSO GÓMEZ</t>
  </si>
  <si>
    <t>DIITADORA</t>
  </si>
  <si>
    <t>NABIA STANLEY  ALCANTÁRA PEGUERO</t>
  </si>
  <si>
    <t>NELSON M. ACOSTA GERMAN</t>
  </si>
  <si>
    <t>FOTOGRAFO</t>
  </si>
  <si>
    <t>PAULA FRANCISCA DÍAZ LEÓN</t>
  </si>
  <si>
    <t>ANA LUISA ORTÍZ ACOSTA</t>
  </si>
  <si>
    <t>FELIX MAÑON ADÓN</t>
  </si>
  <si>
    <t>EINSTEIN ANTONIO GERMAN DE JESÚS</t>
  </si>
  <si>
    <t>NATIVO OSORIA</t>
  </si>
  <si>
    <t>DIONICIO ANTIGUA RAFAEL</t>
  </si>
  <si>
    <t>LORENZO CASTILLO GURIDIS</t>
  </si>
  <si>
    <t>BARTOLO GÓMEZ MONCIÓN</t>
  </si>
  <si>
    <t>ANA TERESA DURAN</t>
  </si>
  <si>
    <t>TECNICO EN TERAPIA</t>
  </si>
  <si>
    <t>JACQUELINE MARTÍNEZ DE LOS SANTOS</t>
  </si>
  <si>
    <t>PEDIATRA</t>
  </si>
  <si>
    <t>ROSA THAYRIS DÍAZ</t>
  </si>
  <si>
    <t>ANA LUISA  SENA SENA</t>
  </si>
  <si>
    <t>ENFERMERA</t>
  </si>
  <si>
    <t>ELSA  DOLORES VALDEZ DUARTE</t>
  </si>
  <si>
    <t>SONOGRAFISTA</t>
  </si>
  <si>
    <t>JOSÉ ARISMENDY PÉREZ ESPINOSA</t>
  </si>
  <si>
    <t>MÉDICO GENERAL</t>
  </si>
  <si>
    <t>MARÍA ANTONIA REYES FROMETA</t>
  </si>
  <si>
    <t>JUSTINA  DEL CARMEN  MANZUETA DE LA R.</t>
  </si>
  <si>
    <t>JULIA EDITH ESPEJO OVANDO DE ALCANTARA</t>
  </si>
  <si>
    <t>MIRELIS ALTAGRACIA DÍAZ BÁEZ</t>
  </si>
  <si>
    <t>ARIDIA  MERCEDES FERSOLA MEJÍA</t>
  </si>
  <si>
    <t>SUPERVISORA MEDICA</t>
  </si>
  <si>
    <t xml:space="preserve">ANA CRISTINA MIESES ROSARIO </t>
  </si>
  <si>
    <t>JUANA  MERCEDES MARÍA DE LEÒN</t>
  </si>
  <si>
    <t>DIGNA BRUNILDA FELIZ FELIZ</t>
  </si>
  <si>
    <t>ENCARGADA DEL LABORATORIO</t>
  </si>
  <si>
    <t>MARIBEL ANTONIA BETANCES DE SORIANO</t>
  </si>
  <si>
    <t>MARISOL DE LOS SANTOS LIRIANO</t>
  </si>
  <si>
    <t>PABLO ELVIS JOSÉ SANTANA MOREL</t>
  </si>
  <si>
    <t xml:space="preserve">JOSEFA ALTAGRACIA TEJEDA TEJEDA  </t>
  </si>
  <si>
    <t>ROCIO DEL CARMEN TORRES DECENA</t>
  </si>
  <si>
    <t>CARMEN  XIOMARA  MARTÍNEZ</t>
  </si>
  <si>
    <t>ELISA BETANIA SENA SENA</t>
  </si>
  <si>
    <t>AUXILIAR ENFERMERA</t>
  </si>
  <si>
    <t>ROXANNA ELIZABETH GARCÍA</t>
  </si>
  <si>
    <t>DULCE MILAGROS GÓMEZ PÉREZ</t>
  </si>
  <si>
    <t>LABORATORISTA</t>
  </si>
  <si>
    <t>ANA SANTANA</t>
  </si>
  <si>
    <t>PAULA YUDELKA MADERA RODRÍGUEZ</t>
  </si>
  <si>
    <t>PSICOLOGA</t>
  </si>
  <si>
    <t>YRENE ALCÁNTARA MORENO</t>
  </si>
  <si>
    <t>ELENA ENCARNACION FIGUEROA</t>
  </si>
  <si>
    <t>PAULA EMELINDA RAMÍREZ TERRERO</t>
  </si>
  <si>
    <t>ROSA LIDIA ALCÁNTARA DINI</t>
  </si>
  <si>
    <t>HERMINIA AGÜERO CAMPUSANO</t>
  </si>
  <si>
    <t>TECNICA EN RAYOS X</t>
  </si>
  <si>
    <t xml:space="preserve">MELBA RAQUEL FLORES GÓMEZ </t>
  </si>
  <si>
    <t>SECRETARIA DE LABORATORIO</t>
  </si>
  <si>
    <t>JUANA A. TORRES RAMÍREZ DE SANTANA</t>
  </si>
  <si>
    <t>CANDIDA MERCEDES CABRERA</t>
  </si>
  <si>
    <t xml:space="preserve">MARÍA YSABEL ALMONTE </t>
  </si>
  <si>
    <t xml:space="preserve">JUANA EULOGIA CARELA </t>
  </si>
  <si>
    <t xml:space="preserve">HONEDIS FERNÁNDEZ ROSARIO </t>
  </si>
  <si>
    <t>FELICIA RAMONA MARTÍNEZ HERNANDEZ</t>
  </si>
  <si>
    <t>AUXILIAR DE ENFERMERA</t>
  </si>
  <si>
    <t>LUCIA SUERO SANTANA</t>
  </si>
  <si>
    <t>YOHANNY M. URBAEZ PEÑA</t>
  </si>
  <si>
    <t>NATALIA PEÑA ROMERO</t>
  </si>
  <si>
    <t>ELBA ALTAGRACIA HERNÁNDEZ</t>
  </si>
  <si>
    <t>FREMIO ENRIQUE MARIÑEZ</t>
  </si>
  <si>
    <t>CONSEJE</t>
  </si>
  <si>
    <t>MASSIEL CASTRO RODRÍGUEZ</t>
  </si>
  <si>
    <t>MELANIA JOSEFINA HEREDIA VARGAS</t>
  </si>
  <si>
    <t xml:space="preserve">CATALINA  GARCÍA  BATISTA </t>
  </si>
  <si>
    <t>AUXILIAR FISOTERAPIA</t>
  </si>
  <si>
    <t>YUDELKA MARTE</t>
  </si>
  <si>
    <t>AUXILIAR/REGISTRO</t>
  </si>
  <si>
    <t>ROSA MARIBEL MÉNDEZ SANTIAGO</t>
  </si>
  <si>
    <t>YOMAYRA  PÉREZ MEDRANO</t>
  </si>
  <si>
    <t>AYUDANTE DE TERAPIA</t>
  </si>
  <si>
    <t>CRISTIAN SÁNCHEZ RUÍZ</t>
  </si>
  <si>
    <t>MARTINA  REYES  PEÑA</t>
  </si>
  <si>
    <t xml:space="preserve">GENARA BATISTA OGANDO </t>
  </si>
  <si>
    <t>SONIA IVELISSE CAMACHO SILVIA</t>
  </si>
  <si>
    <t>AUXILIAR DE FISIATRIA</t>
  </si>
  <si>
    <t>ANA DELCIA SARAH TALMA ATIS</t>
  </si>
  <si>
    <t>FRANCISCO CAONABO ROSARIO</t>
  </si>
  <si>
    <t>WENDY PICHARDO JESÚS</t>
  </si>
  <si>
    <t>AUXILIAR / FISOTERAPIA</t>
  </si>
  <si>
    <t>LENYN IGNACIO YULI RODRÍGUEZ</t>
  </si>
  <si>
    <t>TECNICO RAYOS X</t>
  </si>
  <si>
    <t>SILVIA MILAGOS ROQUE JIMÉNEZ</t>
  </si>
  <si>
    <t>EMPACADORA/ CONSEJE</t>
  </si>
  <si>
    <t>WENDY ELISABETH ROA DE LOS SANTOS</t>
  </si>
  <si>
    <t>FELICIA DEL CARMEN FABIÁN TINEO DE ROMERO</t>
  </si>
  <si>
    <t xml:space="preserve">CONSERJE </t>
  </si>
  <si>
    <t>KEYSI MARIBEL MORETA FAMILIA</t>
  </si>
  <si>
    <t>SECRETRAIA</t>
  </si>
  <si>
    <t>KENNIA GONZÁLEZ PEÑA</t>
  </si>
  <si>
    <t>DANILDA J. RODRÍGUEZ VALENZUELA</t>
  </si>
  <si>
    <t>CELESTE MENDOZA CABA</t>
  </si>
  <si>
    <t>CAROLL LISSETTE CORNIEL</t>
  </si>
  <si>
    <t xml:space="preserve">SECRETARIA IMAG. </t>
  </si>
  <si>
    <t>ALTAGRACIA GUZMÁN ROA</t>
  </si>
  <si>
    <t>TECNICO EN ELECTROCARDIOGRAMA</t>
  </si>
  <si>
    <t>CARMEN A. REYNOSO DURAN DE TEJADA</t>
  </si>
  <si>
    <t>JONATAN VENTURA GARCÍA</t>
  </si>
  <si>
    <t xml:space="preserve">AUXILIAR REGISTRO </t>
  </si>
  <si>
    <t xml:space="preserve">SOFÍA LOREN CLEMENTE ACUÑA </t>
  </si>
  <si>
    <t>MEDICO GENERAL</t>
  </si>
  <si>
    <t>FELICIA  BODDEN</t>
  </si>
  <si>
    <t>ANTONIA RAMONA PAULINO PAULINO</t>
  </si>
  <si>
    <t>TERAPISTA FISICA</t>
  </si>
  <si>
    <t>PIEDAD DEL C. COCO RODRÍGUEZ DE S.</t>
  </si>
  <si>
    <t>ANNY ZOBEIDA MERCADO ACOSTA DE M.</t>
  </si>
  <si>
    <t>FRANCINA C.DE LEÓN ROSARIO</t>
  </si>
  <si>
    <t>LUIS DARILSO VILLANOVA OVALO</t>
  </si>
  <si>
    <t>JOVANNY ÁLVAREZ RIPOLL</t>
  </si>
  <si>
    <t>LEYDY YOHANDRA DE LA ROSA</t>
  </si>
  <si>
    <t>MARGARI HOGLENNI LAGARES</t>
  </si>
  <si>
    <t>SUPERVISORA</t>
  </si>
  <si>
    <t>DENNY MERCEDES LÓPEZ</t>
  </si>
  <si>
    <t>MILAGROS LIBERATO DE LA CRUZ</t>
  </si>
  <si>
    <t>ARAGATIS M. CORDERO GONZÁLEZ</t>
  </si>
  <si>
    <t>WELINTON CARLITO MEREJO ARACHEZ</t>
  </si>
  <si>
    <t>ANGELA  RODRÍGUEZ ROSA</t>
  </si>
  <si>
    <t>NARCISA MORILLO MÉNDEZ</t>
  </si>
  <si>
    <t>JOSÉ EUGENIO JEREZ TORIBIO</t>
  </si>
  <si>
    <t>MANUEL MÉNDEZ MORILLO</t>
  </si>
  <si>
    <t>FRANCISCO JAVIER CEBALLOS NÚÑEZ</t>
  </si>
  <si>
    <t>RICHARD PANIAGUA LORENZO</t>
  </si>
  <si>
    <t>ADAN AQUINO MARTÍNEZ</t>
  </si>
  <si>
    <t>LUIS  MANUEL ROSADO MOTA</t>
  </si>
  <si>
    <t>GERMAN NÚÑEZ GERMAN</t>
  </si>
  <si>
    <t>SICILDA FABIÁN</t>
  </si>
  <si>
    <t>FÉLIX RAFAEL SOTO MARCHENA</t>
  </si>
  <si>
    <t>MIRTHA ZUNILDA GUERRA MUÑOZ</t>
  </si>
  <si>
    <t>CARMEN  ANCIANI LORENZO</t>
  </si>
  <si>
    <t>GLADYS TOMASINA ESTRELLA POLANCO</t>
  </si>
  <si>
    <t xml:space="preserve">TEÓFILA  DILONE SANTOS  </t>
  </si>
  <si>
    <t>NEMENSIO DE JESUS REYES RODRÍGUEZ</t>
  </si>
  <si>
    <t>RUDDY CAPELLÁN VALDEZ</t>
  </si>
  <si>
    <t>FRANCISCA COLOMBIA ORTÍZ ESTRELLA</t>
  </si>
  <si>
    <t>JUAN ERNESTO ORIKSON HERNÁNDEZ RAMOS</t>
  </si>
  <si>
    <t>JOSÉ LUIS PEÑA LIVENT</t>
  </si>
  <si>
    <t>ANA IVELISSE DE JESÚS MEJÍA</t>
  </si>
  <si>
    <t>ARELIS CALDERÓN GUERRERO</t>
  </si>
  <si>
    <t>CÉSAR ALBERTO SERRATA GARCÍA</t>
  </si>
  <si>
    <t>ÁNGEL MIGUELÍN MÉNDEZ RAMÍREZ</t>
  </si>
  <si>
    <t>JUAN CUSTODIO SORIANO</t>
  </si>
  <si>
    <t xml:space="preserve">ALFREDO SORIANO </t>
  </si>
  <si>
    <t>LUZ MARÍA MEJÍA</t>
  </si>
  <si>
    <t>DANILO FERMÍN AYALA</t>
  </si>
  <si>
    <t>JARDINERO</t>
  </si>
  <si>
    <t>LEOGILDA CUEVAS FELIZ</t>
  </si>
  <si>
    <t>ROSSY ESTELA VÓLQUEZ ALCÁNTARA</t>
  </si>
  <si>
    <t>YOKASTA MARÍA GARCÍA FELIZ</t>
  </si>
  <si>
    <t>KENNY JAURY MARTÍNEZ  RAMÍREZ</t>
  </si>
  <si>
    <t>PROFESOR</t>
  </si>
  <si>
    <t>ELISEO FELIZ FELIZ</t>
  </si>
  <si>
    <t>LUCIUS ROSIER</t>
  </si>
  <si>
    <t>JHONY RAFAEL GÓMEZ GÓMEZ</t>
  </si>
  <si>
    <t>JOHANNA DEL ALBA SOTO</t>
  </si>
  <si>
    <t>ROBERTO BETANCES LANTIGUA</t>
  </si>
  <si>
    <t xml:space="preserve">JOSÉ ENRÍQUE COSTE MARTE </t>
  </si>
  <si>
    <t>CASILDA DE LA ROSA SOLÍS</t>
  </si>
  <si>
    <t>NELITO JIMÉNEZ</t>
  </si>
  <si>
    <t>JACKELINE FERRERAS RUÍZ</t>
  </si>
  <si>
    <t>MATEO UBRI SOLÍS</t>
  </si>
  <si>
    <t xml:space="preserve">ENCARGADO DEL PLAN SOCIAL </t>
  </si>
  <si>
    <t>DAMARIS DEL C. GUZMÁN ORTÍZ DE BRITO</t>
  </si>
  <si>
    <t>MARÍA  ROSA CUEVAS</t>
  </si>
  <si>
    <t>ANA SILVIA ALMONTE REYES</t>
  </si>
  <si>
    <t>LUIS MANUEL NUÑEZ NUÑEZ</t>
  </si>
  <si>
    <t>LINA MERCEDES FAMILIA GÓMEZ</t>
  </si>
  <si>
    <t>SATURNINA  POLANCO NUÑEZ</t>
  </si>
  <si>
    <t>SUBDIRECTOR PLAN SOCIAL ASIENTO MONTECRISTI</t>
  </si>
  <si>
    <t>CECILIA AMADA ALFAU GARCÍA</t>
  </si>
  <si>
    <t>JUANA  ROSARIO CONTRERAS</t>
  </si>
  <si>
    <t>CONSERJE/ SECRETARIA</t>
  </si>
  <si>
    <t>OCTAVIO ESTRELLA REYES</t>
  </si>
  <si>
    <t>SECRETARIA/ CHOFER</t>
  </si>
  <si>
    <t>MARISOL A. DE LA ROSA</t>
  </si>
  <si>
    <t>OFICINA PROV. DE BAHORUCO (NEYBA)</t>
  </si>
  <si>
    <t>MAURI  FELIZ REYES</t>
  </si>
  <si>
    <t>ZAIDA VICENTA AMADOR MONTERO</t>
  </si>
  <si>
    <t>DULCE MARÍA  VARGAS FRANCISCO</t>
  </si>
  <si>
    <t>SUBDIRECTORA ENCARGADA PLAN SOCIAL PUERTO PLATA</t>
  </si>
  <si>
    <t>ANA MARÍA VIZCAÍNO AYBAR</t>
  </si>
  <si>
    <t>ARELIS MERCEDES CABRERA TAPIA</t>
  </si>
  <si>
    <t>SECERATARIA</t>
  </si>
  <si>
    <t>MANUEL ALFREDO BÁEZ MEJÍA</t>
  </si>
  <si>
    <t>JORGE ARCÁNGEL CASTILLO</t>
  </si>
  <si>
    <t>SUBDIRECTOR</t>
  </si>
  <si>
    <t>LORENZO LARA SANTOS</t>
  </si>
  <si>
    <t>SUB-ENCARGADO</t>
  </si>
  <si>
    <t>RAFAEL BOLIVAR SANTOS HERNÁNDEZ</t>
  </si>
  <si>
    <t>MARITZA TAVERAS BETANCES</t>
  </si>
  <si>
    <t>ELAYNI MATEO AMADOR</t>
  </si>
  <si>
    <t>PEDRO JULIO PÉREZ VALDEZ</t>
  </si>
  <si>
    <t>FRANKLIN ALBERTO DE LOS SANTOS MEDINA</t>
  </si>
  <si>
    <t>MIRLA DIODIVINA RAMÍREZ GERALDO</t>
  </si>
  <si>
    <t>SECERTARIA</t>
  </si>
  <si>
    <t>MELANEA  MATEO SUERO</t>
  </si>
  <si>
    <t>JULIO CAMPECHANO PEGUERO</t>
  </si>
  <si>
    <t>VICENTA  SANTANA GARRIDO</t>
  </si>
  <si>
    <t>SUBDIRECTORA PLAN SOCIAL ASIENTO SAN PEDRO MACORIS</t>
  </si>
  <si>
    <t>DANILO  E. PÉREZ SÁNTANA</t>
  </si>
  <si>
    <t>MARÍA ELENA MATÍAS VARGAS</t>
  </si>
  <si>
    <t>ROSALIS DE LOS SANTOS GUZMAN HERNÁNDEZ</t>
  </si>
  <si>
    <t xml:space="preserve">ASISTENTE </t>
  </si>
  <si>
    <t>BARBARA DEL CARMEN VALDEZ BATISTA</t>
  </si>
  <si>
    <t>RAFAEL ANTONIO CANCEL ORTEGA</t>
  </si>
  <si>
    <t>AHIROSY JAQUELIN RODRÌGUEZ M.</t>
  </si>
  <si>
    <t>DIGITADORA</t>
  </si>
  <si>
    <t>BASILIO ANTONIO RAMOS</t>
  </si>
  <si>
    <t>JULISSA DEL CARMEN MUÑOZ</t>
  </si>
  <si>
    <t>MERCEDES CARMEN UREÑA PICHARDO</t>
  </si>
  <si>
    <t>MERCEDES E. DE LOS ANGELES ESPINAL A.</t>
  </si>
  <si>
    <t>FRANCISCO ANSERMO VALERA GUERRERO</t>
  </si>
  <si>
    <t>ENCARGADO DE COMTABILIDAD</t>
  </si>
  <si>
    <t>ALTAGRACIA MILAGROS MATOS AQUINO</t>
  </si>
  <si>
    <t>CONTADORA DE COMTABILIDAD</t>
  </si>
  <si>
    <t>EDISON ALMONTE ANTIGUA</t>
  </si>
  <si>
    <t xml:space="preserve">MANUELA MEDINA MATEO </t>
  </si>
  <si>
    <t>LISSETTE YAMINA MEJÍA  SÁNCHEZ</t>
  </si>
  <si>
    <t>ALTAGRACIA JACQUELINE DELGADO</t>
  </si>
  <si>
    <t>DANIEL HICHEZ VENTURA</t>
  </si>
  <si>
    <t>JENNIFFER LUCIA PEÑA MOQUETE</t>
  </si>
  <si>
    <t>JOHAN CARLOS POLANCO VILLAMAN</t>
  </si>
  <si>
    <t>ANDREA MERCEDES JEREZ POLANCO</t>
  </si>
  <si>
    <t>ANALISTA DE PERSONAL</t>
  </si>
  <si>
    <t>MARGARITA VALDÉZ MONTERO</t>
  </si>
  <si>
    <t>ELAINE CAROLINA CASTILLO MEDINA</t>
  </si>
  <si>
    <t>REYNA ISABEL JIMÉNEZ GÜILAMO</t>
  </si>
  <si>
    <t>ENCARGA DIVISION DE NOMINA</t>
  </si>
  <si>
    <t>EMELIA VALENTINA MEJÍA SÁNTANA</t>
  </si>
  <si>
    <t>JOSEFINA DE LA ROSA</t>
  </si>
  <si>
    <t>JONATHAN DE LA ROSA</t>
  </si>
  <si>
    <t>YESENIA ALTAGRACIA GUILLEN MARTÍNEZ</t>
  </si>
  <si>
    <t>CATALINO HERNÁNDEZ AMPARO</t>
  </si>
  <si>
    <t>COCINERO</t>
  </si>
  <si>
    <t>FRANKLIN UREÑA HARACHE</t>
  </si>
  <si>
    <t>FAUSTO FRÍAS JIMÉNEZ</t>
  </si>
  <si>
    <t>YGNACIA ALCANTÁRA GÓMEZ</t>
  </si>
  <si>
    <t>RAFAEL ANTONIO ABREU</t>
  </si>
  <si>
    <t>JOSEFINA MONTERO CASTILLO</t>
  </si>
  <si>
    <t>ANA HILDA SORIANO PÉREZ</t>
  </si>
  <si>
    <t>LUZ FERMINA PAULA</t>
  </si>
  <si>
    <t>FABIO LUGO</t>
  </si>
  <si>
    <t>HAYDEE BERENICE MONTERO SÁNCHEZ</t>
  </si>
  <si>
    <t>BIKY VICTORIA RAMÍREZ CASTILLO</t>
  </si>
  <si>
    <t>ANTIA FRAGOSO DEL ROSARIO</t>
  </si>
  <si>
    <t>MARIA ARELIS GIL PÉREZ</t>
  </si>
  <si>
    <t>FAUSTINO  DOLORES</t>
  </si>
  <si>
    <t>REYNALDO QUEZADA DE LOS SANTOS</t>
  </si>
  <si>
    <t>LEIDA BÁEZ RODRÍGUEZ</t>
  </si>
  <si>
    <t>MARÍA DEL SOCORRO BERIGUETE VICENTE</t>
  </si>
  <si>
    <t>ROSA RAMONA PERALTA ROA</t>
  </si>
  <si>
    <t>VIRGILIA ADAMES ALCANTÁRA</t>
  </si>
  <si>
    <t>JÚNIOR ANDRÉS VALDEZ REYES</t>
  </si>
  <si>
    <t>VIRGINA CABRERA FAMILIA</t>
  </si>
  <si>
    <t>NURIS TORRES MARTÍNEZ</t>
  </si>
  <si>
    <t>ISIDORA RUÍZ</t>
  </si>
  <si>
    <t>FLAVIA  APOLINARIA LAMI VÁSQUEZ</t>
  </si>
  <si>
    <t xml:space="preserve">MILAGROS ALT. HERNÁNDEZ FRÍAS </t>
  </si>
  <si>
    <t xml:space="preserve">DANNYS PANIAGUA  CABRAL </t>
  </si>
  <si>
    <t>MARITZA  VIZCAÍNO</t>
  </si>
  <si>
    <t>SAITE JOVANY PEGUERO VÁSQUEZ</t>
  </si>
  <si>
    <t>JUAN  FRANCISCO  BLANCO  BRITO</t>
  </si>
  <si>
    <t>LUIS ANIBAL MEDRANO GÓMEZ</t>
  </si>
  <si>
    <t>JÓSE AUGUSTO VERAS CAPELLÁN</t>
  </si>
  <si>
    <t>YOCASTA LÓPEZ</t>
  </si>
  <si>
    <t>CRISTINA ALTAGRACIA CORCINO ORTEGA</t>
  </si>
  <si>
    <t>ADRIANO TAVERAS PÉREZ</t>
  </si>
  <si>
    <t>MARÍA SOBEIDA VÁSQUEZ BIDO</t>
  </si>
  <si>
    <t>SABITRIS AMPARO BOYER ROSARIO</t>
  </si>
  <si>
    <t>DOMINGO ANTONIO VALDEZ</t>
  </si>
  <si>
    <t>MIGUELINA AQUINO JIMÉNEZ</t>
  </si>
  <si>
    <t>ADALGISA MERCEDES GARCÍA</t>
  </si>
  <si>
    <t>BERENICE YULISSA VARGAS</t>
  </si>
  <si>
    <t>JENNIFER LANTIGUA CONCEPCIÓN</t>
  </si>
  <si>
    <t>JOSE MANUEL FLORIÁN FERRERA</t>
  </si>
  <si>
    <t>OPERADOR DE MAQUINA DE ARROZ</t>
  </si>
  <si>
    <t>GLADYS  D`OLEO  SÁNCHEZ</t>
  </si>
  <si>
    <t>SOBEIDA VARGAS MONTERO</t>
  </si>
  <si>
    <t>MILAGROS DE JESÚS NUÑEZ</t>
  </si>
  <si>
    <t>CARLOS COLÓN FELIZ</t>
  </si>
  <si>
    <t>EVELYN ACOSTA</t>
  </si>
  <si>
    <t>EMPACADORA/ SUPERVISORA</t>
  </si>
  <si>
    <t>YENNYFFER MAIRENI RODRÍGUEZ NOVA</t>
  </si>
  <si>
    <t>CANDIDA MARÍA DEL ROSARIO JAVIER</t>
  </si>
  <si>
    <t>YAQUELIN SOCORRO SOTO MÉNDEZ</t>
  </si>
  <si>
    <t>SUPERVISORA DE MESA</t>
  </si>
  <si>
    <t>MARIS FRAGOSO FRAGOSO</t>
  </si>
  <si>
    <t>MARIA YVELISE DE LEÓN AMADOR</t>
  </si>
  <si>
    <t>AQUILINA CORNIEL GIL</t>
  </si>
  <si>
    <t>KATELYN DÍAZ FAFA</t>
  </si>
  <si>
    <t>MARÍA CRISTINA GERMOSEN MOTAÑO</t>
  </si>
  <si>
    <t>LEONIDA DE LA  ROSA  VALVERDE</t>
  </si>
  <si>
    <t>LUIS FERMÍN MENDOSA</t>
  </si>
  <si>
    <t>JOHNNY SUERO</t>
  </si>
  <si>
    <t>LUCIA ESTHER LEGER CALDERÓN</t>
  </si>
  <si>
    <t>GLORIA MARÍA RINCÓN VÁSQUEZ</t>
  </si>
  <si>
    <t>ANA PIMENTEL PAULINO</t>
  </si>
  <si>
    <t>LUISA CANELO PÉREZ</t>
  </si>
  <si>
    <t>JÓSE ÁNDRES CASTRO</t>
  </si>
  <si>
    <t>ANIBAL ENCARNACIÒN D' OLEO</t>
  </si>
  <si>
    <t>JOSEFINA NUÑEZ</t>
  </si>
  <si>
    <t>CELESTE ARIAS GARCÍA</t>
  </si>
  <si>
    <t>ROSSIBELY MONTES DE OCA OFFRER</t>
  </si>
  <si>
    <t>MOISÉS YESHUAH REYNOSO SANTANA</t>
  </si>
  <si>
    <t>LUISA MARÍA NOVA</t>
  </si>
  <si>
    <t xml:space="preserve">CELENIA DE JESÚS PAREDES </t>
  </si>
  <si>
    <t xml:space="preserve">RAMONA ALCANTÁRA PEÑA </t>
  </si>
  <si>
    <t>ANGELA M. VALERA REYES</t>
  </si>
  <si>
    <t>YOSELINE CARDI ROSARIO</t>
  </si>
  <si>
    <t>VICTORIA  LUCIA HILARIO</t>
  </si>
  <si>
    <t>DIONISIA AYBAR  CARMONA</t>
  </si>
  <si>
    <t>MARÍA  ALTAGRACIA  FELIZ BATISTA</t>
  </si>
  <si>
    <t>JOSÉ RAMÓN CONTRERAS</t>
  </si>
  <si>
    <t>DESPACHADOR DE COMBUTIBLE/SUPERVISOR</t>
  </si>
  <si>
    <t>JESÚS MARÍA MÉNDEZ PÉREZ</t>
  </si>
  <si>
    <t>VIRGINIA DE LA CRUZ</t>
  </si>
  <si>
    <t>JUAN  REYNOSO SANTOS</t>
  </si>
  <si>
    <t xml:space="preserve">FRANCISCA JIMÉNEZ DE LEÓN </t>
  </si>
  <si>
    <t>NICOLAS MONTERO RODRÍGUEZ</t>
  </si>
  <si>
    <t>MARÍA DEL CARMEN TEJADA RODRÍGUEZ</t>
  </si>
  <si>
    <t>SUNY  MARÍA DÍAZ</t>
  </si>
  <si>
    <t xml:space="preserve">AURELINA  MOTA </t>
  </si>
  <si>
    <t>KENIA LEOMARIS RODRÍGUEZ CARRASCO</t>
  </si>
  <si>
    <t>MARÍA YULENIA ALMONTE SOSA</t>
  </si>
  <si>
    <t>NOEMI  SALCEDO</t>
  </si>
  <si>
    <t>LORENZO PATRICIO</t>
  </si>
  <si>
    <t>MARÍA AGUSTINA LARA MARTÍNEZ</t>
  </si>
  <si>
    <t>MARIBEL BERROA FRAGOSO</t>
  </si>
  <si>
    <t>SEVERIANO OFFER CABRERA</t>
  </si>
  <si>
    <t>FRANCISCA FELIZ FELIZ</t>
  </si>
  <si>
    <t>ORFELINA  REYES</t>
  </si>
  <si>
    <t>CARMEN DELIA RODRÍGUEZ RODRÍGUEZ</t>
  </si>
  <si>
    <t>ANA MARÍA RODRÍGUEZ HERNÁNDEZ</t>
  </si>
  <si>
    <t>JOSEFINA TEJADA DÍAZ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</si>
  <si>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</si>
  <si>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</si>
  <si>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</si>
  <si>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</si>
  <si>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</si>
  <si>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XIOMARA MERCEDES NÚÑEZ</t>
  </si>
  <si>
    <t>SANTA MARICELA SOTO SOTO</t>
  </si>
  <si>
    <t>JENNY GRISEL MELÉNDEZ REYES</t>
  </si>
  <si>
    <t>LUZ MIREYA CASTILLO</t>
  </si>
  <si>
    <t>ISABEL FELIZ GÓMEZ</t>
  </si>
  <si>
    <t>THANIA YOLANDA VARGAS</t>
  </si>
  <si>
    <t xml:space="preserve">SANDRA HERNANDEZ NÚÑEZ </t>
  </si>
  <si>
    <t>DIONISIO JIMÉNEZ JIMÉNEZ</t>
  </si>
  <si>
    <t>MATILDE YBER CHALAS</t>
  </si>
  <si>
    <t>MILTON ALBERTO HERNÁNDEZ NINA</t>
  </si>
  <si>
    <t>SULEIKA YANIRA PÉREZ FELIZ</t>
  </si>
  <si>
    <t>ARTURO VALLEJO ENCARNACIÓN</t>
  </si>
  <si>
    <t>LUIS ALBERTO REYES</t>
  </si>
  <si>
    <t>NEREIDAD MEJÍA ORTEGA</t>
  </si>
  <si>
    <t xml:space="preserve">JAZMÍN ALTAGRACIA  ROSADO MOTA </t>
  </si>
  <si>
    <t>YAJAIDA INDIANA SÁNCHEZ CORNELI</t>
  </si>
  <si>
    <t>ALEJANDRINA FELIZ VÁSQUEZ</t>
  </si>
  <si>
    <t>ROSA LIDIA LARA ESQUEA</t>
  </si>
  <si>
    <t xml:space="preserve">VERONICA DÍAZ DE PÉPEN </t>
  </si>
  <si>
    <t>MARÍA MENA RONDÓN</t>
  </si>
  <si>
    <t>PEDRO GÓMEZ</t>
  </si>
  <si>
    <t>HAINA YLONKA FRAGOSO SANTANA</t>
  </si>
  <si>
    <t>DULCE  MARÍA PEÑA</t>
  </si>
  <si>
    <t>MANUEL ORTÍZ</t>
  </si>
  <si>
    <t>REGINA  ALCÁNTARA PÉREZ</t>
  </si>
  <si>
    <t>MARTHA DÍAZ FLORENTINO</t>
  </si>
  <si>
    <t>FRANCISCO JOSÉ DE LOS SANTOS</t>
  </si>
  <si>
    <t>ANTONIO REYES POLANCO</t>
  </si>
  <si>
    <t>JUANA FRANCISCA AQUINO GERONIMÓ</t>
  </si>
  <si>
    <t>ALEJANDRO  JIMÉNEZ  QUEVEDO</t>
  </si>
  <si>
    <t>MILAGROS ALTAGRACIA GURIDIS</t>
  </si>
  <si>
    <t>FRANCISCO PEÑA</t>
  </si>
  <si>
    <t>PORTERO</t>
  </si>
  <si>
    <t>WILKIN JUNIOR SANTANA MORONTA</t>
  </si>
  <si>
    <t>RAFAEL BOLIVAR PEREYRA GUERRERO</t>
  </si>
  <si>
    <t>TERESA DIOCELIA TAVARES</t>
  </si>
  <si>
    <t xml:space="preserve">ALEXANDER  DE  JESÚS </t>
  </si>
  <si>
    <t>ANA VIRGINIA  JIMÉNEZ TORIBIO</t>
  </si>
  <si>
    <t xml:space="preserve">JESÚS  PEGUERO </t>
  </si>
  <si>
    <t>AURORA ALTAGRACIA  PEÑA LIBENT</t>
  </si>
  <si>
    <t>MARIANO EDUVIGES ABAD QUEZADA</t>
  </si>
  <si>
    <t>JUAN PEÑA CABRERA</t>
  </si>
  <si>
    <t>DIONIS EMILIO CEDEÑO POWELL</t>
  </si>
  <si>
    <t xml:space="preserve">AYUDANTE DE CAMIÓN </t>
  </si>
  <si>
    <t>NEURY LEONARDO ROSADO SEVERINO</t>
  </si>
  <si>
    <t>RAMON  ANT. RODRÍGUEZ</t>
  </si>
  <si>
    <t>ANTONIO PUENTES FELIZ</t>
  </si>
  <si>
    <t>RAMÓN SÉPTIMO OGANDO</t>
  </si>
  <si>
    <t>BRUNO ESPINAL</t>
  </si>
  <si>
    <t>JOSÉ ANTONIO RAMÍREZ</t>
  </si>
  <si>
    <t>RAFAEL SALAS HICHES</t>
  </si>
  <si>
    <t>RAFAEL CARIDAD VARGAS DE LOS SANTOS</t>
  </si>
  <si>
    <t>FRANCISCO ARTURO FELIZ CUEVAS</t>
  </si>
  <si>
    <t>JACOBO VELOZ</t>
  </si>
  <si>
    <t>MIGUEL ANGEL ANDERSON RODRÍGUEZ</t>
  </si>
  <si>
    <t>MILTON R. VIDAL VALDEZ</t>
  </si>
  <si>
    <t>JOSÉ MIGUEL GUZMÁN DE LOS SANTOS</t>
  </si>
  <si>
    <t>NEWARD TRINIDAD DÍAZ</t>
  </si>
  <si>
    <t>LEONARDO AMAURYS  SÁNCHEZ  MONEGRO</t>
  </si>
  <si>
    <t>ROBELIN MONTES DE OCA OFFRER</t>
  </si>
  <si>
    <t>DUARTE SANTIAGO CASTRO CASTRO</t>
  </si>
  <si>
    <t>AYUDANTE DE CAMI'ON</t>
  </si>
  <si>
    <t>EDGAR DARÍO CUEVAS MÉNDEZ</t>
  </si>
  <si>
    <t xml:space="preserve">RUBEN DARÍO GÓMEZ VERAS </t>
  </si>
  <si>
    <t>ALIN FRANCISCO ARIAS AVALO</t>
  </si>
  <si>
    <t>WENCESLAO MATOS</t>
  </si>
  <si>
    <t>MANUEL RAMÓN PRESINAL VARGAS</t>
  </si>
  <si>
    <t>MIGUEL CALDERÓN</t>
  </si>
  <si>
    <t>MECANICO</t>
  </si>
  <si>
    <t>MANUEL DE LOS SANTOS MELO</t>
  </si>
  <si>
    <t>NELSON SANTOS CALDERÓN</t>
  </si>
  <si>
    <t>AYUDANTE DE CAMIÓN</t>
  </si>
  <si>
    <t>JULIAN DE LA CRUZ</t>
  </si>
  <si>
    <t>CONFESOR PINEDA JIMÉNEZ</t>
  </si>
  <si>
    <t>RAUL BREA FRANCO</t>
  </si>
  <si>
    <t xml:space="preserve">FRIDMAN  MANUEL  ARIAS  AVALO </t>
  </si>
  <si>
    <t>DOMINGO ANTONIO ARIAS NERO</t>
  </si>
  <si>
    <t>ANDRES NOVAS  MARRERO</t>
  </si>
  <si>
    <t>FELIPE NERY ALCÁNTARA BERNARDINO</t>
  </si>
  <si>
    <t>JOSÉ RHADAMES LIMA MORENO</t>
  </si>
  <si>
    <t>ALEJANDRO RODRÍGUEZ MAÑON</t>
  </si>
  <si>
    <t>JOSÉ ARISMENDY GÓNZALEZ QUEZADA</t>
  </si>
  <si>
    <t>VICTOR MANUEL SALAZAR PÉREZ</t>
  </si>
  <si>
    <t>JOSÉ REYNALDO  PEÑA</t>
  </si>
  <si>
    <t>SAMUEL PEÑA  SEGURA</t>
  </si>
  <si>
    <t>AQUILES ARAGONÉS RIVERA</t>
  </si>
  <si>
    <t xml:space="preserve">GUSTAVO ALCÁNTARA PEREYRA </t>
  </si>
  <si>
    <t>CONFESOR MATEO GUZMÁN</t>
  </si>
  <si>
    <t>JOHNNY FAMILIA</t>
  </si>
  <si>
    <t>RAFAEL DOMINGO MEDRANO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</si>
  <si>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</si>
  <si>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</si>
  <si>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</si>
  <si>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</si>
  <si>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</si>
  <si>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</si>
  <si>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</si>
  <si>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</si>
  <si>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</si>
  <si>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</si>
  <si>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</si>
  <si>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</si>
  <si>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</si>
  <si>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</si>
  <si>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</si>
  <si>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</si>
  <si>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</si>
  <si>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</si>
  <si>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</si>
  <si>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</si>
  <si>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</si>
  <si>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</si>
  <si>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</si>
  <si>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</si>
  <si>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</si>
  <si>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</si>
  <si>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</si>
  <si>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</si>
  <si>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</si>
  <si>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</si>
  <si>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</si>
  <si>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</si>
  <si>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</si>
  <si>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</si>
  <si>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</si>
  <si>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</si>
  <si>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</si>
  <si>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</si>
  <si>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</si>
  <si>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</si>
  <si>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</si>
  <si>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</si>
  <si>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</si>
  <si>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</si>
  <si>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</si>
  <si>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</si>
  <si>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</si>
  <si>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</si>
  <si>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</si>
  <si>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</si>
  <si>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</si>
  <si>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</si>
  <si>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</si>
  <si>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</si>
  <si>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</si>
  <si>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</si>
  <si>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</si>
  <si>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</si>
  <si>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</si>
  <si>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</si>
  <si>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</si>
  <si>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</si>
  <si>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</si>
  <si>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</si>
  <si>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</si>
  <si>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</si>
  <si>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</si>
  <si>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</si>
  <si>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</si>
  <si>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</si>
  <si>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</si>
  <si>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</si>
  <si>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</si>
  <si>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</si>
  <si>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</si>
  <si>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</si>
  <si>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</si>
  <si>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</si>
  <si>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</si>
  <si>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</si>
  <si>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</si>
  <si>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</si>
  <si>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</si>
  <si>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</si>
  <si>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</si>
  <si>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</si>
  <si>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</si>
  <si>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</si>
  <si>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</si>
  <si>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</si>
  <si>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</si>
  <si>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</si>
  <si>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</si>
  <si>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</si>
  <si>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</si>
  <si>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</si>
  <si>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</si>
  <si>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</si>
  <si>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</si>
  <si>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</si>
  <si>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</si>
  <si>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</si>
  <si>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</si>
  <si>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</si>
  <si>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</si>
  <si>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</si>
  <si>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</si>
  <si>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</si>
  <si>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</si>
  <si>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</si>
  <si>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</si>
  <si>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</si>
  <si>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</si>
  <si>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</si>
  <si>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</si>
  <si>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´259</t>
  </si>
  <si>
    <t>´260</t>
  </si>
  <si>
    <t>´261</t>
  </si>
  <si>
    <t>´262</t>
  </si>
  <si>
    <t>´263</t>
  </si>
  <si>
    <t>´264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</si>
  <si>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</si>
  <si>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</si>
  <si>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</si>
  <si>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</si>
  <si>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</si>
  <si>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</si>
  <si>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</si>
  <si>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</si>
  <si>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</si>
  <si>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</si>
  <si>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</si>
  <si>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</si>
  <si>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</si>
  <si>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</si>
  <si>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</si>
  <si>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</si>
  <si>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</si>
  <si>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</si>
  <si>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</si>
  <si>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</si>
  <si>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</si>
  <si>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</si>
  <si>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</si>
  <si>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</si>
  <si>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</si>
  <si>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</si>
  <si>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</si>
  <si>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</si>
  <si>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</si>
  <si>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</si>
  <si>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</si>
  <si>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</si>
  <si>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</si>
  <si>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</si>
  <si>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</si>
  <si>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</si>
  <si>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</si>
  <si>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</si>
  <si>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</si>
  <si>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</si>
  <si>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</si>
  <si>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</si>
  <si>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</si>
  <si>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</si>
  <si>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</si>
  <si>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</si>
  <si>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</si>
  <si>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</si>
  <si>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</si>
  <si>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</si>
  <si>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</si>
  <si>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</si>
  <si>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</si>
  <si>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</si>
  <si>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</si>
  <si>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</si>
  <si>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</si>
  <si>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</si>
  <si>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</si>
  <si>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</si>
  <si>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</si>
  <si>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</si>
  <si>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</si>
  <si>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</si>
  <si>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</si>
  <si>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</si>
  <si>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</si>
  <si>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</si>
  <si>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</si>
  <si>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</si>
  <si>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</si>
  <si>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</si>
  <si>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</si>
  <si>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</si>
  <si>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</si>
  <si>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</si>
  <si>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</si>
  <si>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</si>
  <si>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</si>
  <si>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</si>
  <si>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</si>
  <si>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</si>
  <si>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</si>
  <si>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</si>
  <si>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</si>
  <si>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</si>
  <si>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</si>
  <si>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</si>
  <si>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</si>
  <si>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</si>
  <si>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</si>
  <si>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</si>
  <si>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</si>
  <si>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</si>
  <si>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</si>
  <si>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</si>
  <si>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</si>
  <si>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</si>
  <si>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</si>
  <si>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</si>
  <si>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</si>
  <si>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</si>
  <si>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</si>
  <si>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</si>
  <si>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´372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</si>
  <si>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</si>
  <si>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</si>
  <si>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</si>
  <si>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</si>
  <si>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</si>
  <si>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</si>
  <si>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</si>
  <si>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</si>
  <si>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</si>
  <si>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</si>
  <si>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</si>
  <si>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´384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</si>
  <si>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</si>
  <si>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</si>
  <si>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</si>
  <si>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</si>
  <si>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</si>
  <si>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</si>
  <si>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</si>
  <si>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</si>
  <si>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</si>
  <si>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</si>
  <si>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</si>
  <si>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</si>
  <si>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</si>
  <si>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</si>
  <si>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</si>
  <si>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</si>
  <si>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</si>
  <si>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</si>
  <si>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</si>
  <si>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</si>
  <si>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</si>
  <si>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</si>
  <si>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</si>
  <si>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</si>
  <si>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</si>
  <si>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</si>
  <si>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</si>
  <si>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</si>
  <si>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</si>
  <si>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</si>
  <si>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</si>
  <si>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</si>
  <si>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</si>
  <si>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</si>
  <si>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</si>
  <si>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</si>
  <si>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</si>
  <si>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</si>
  <si>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</si>
  <si>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</si>
  <si>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</si>
  <si>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</si>
  <si>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</si>
  <si>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</si>
  <si>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</si>
  <si>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</si>
  <si>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</si>
  <si>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</si>
  <si>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</si>
  <si>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</si>
  <si>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</si>
  <si>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</si>
  <si>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</si>
  <si>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</si>
  <si>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</si>
  <si>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</si>
  <si>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</si>
  <si>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</si>
  <si>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</si>
  <si>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</si>
  <si>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</si>
  <si>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</si>
  <si>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</si>
  <si>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</si>
  <si>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</si>
  <si>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</si>
  <si>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</si>
  <si>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</si>
  <si>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</si>
  <si>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</si>
  <si>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</si>
  <si>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</si>
  <si>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</si>
  <si>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</si>
  <si>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FIJOS</t>
  </si>
  <si>
    <t>Riesgos Laborales (1.1%) (2*)</t>
  </si>
  <si>
    <t>CELITO GERALDO PAREDES</t>
  </si>
  <si>
    <t>ANALISTA DE PROCESOS FINANCIERO</t>
  </si>
  <si>
    <t>SUPERVISO  DE CAMARA</t>
  </si>
  <si>
    <t>DIVISION  JURÍDICOS</t>
  </si>
  <si>
    <t>DIVISION DE COMUNICACIONES</t>
  </si>
  <si>
    <t>SECRETARIA I</t>
  </si>
  <si>
    <t>SECCION DE PROTOCOLO Y EVENTOS</t>
  </si>
  <si>
    <t>SUB-COORDINADOR</t>
  </si>
  <si>
    <t>DIVISION DE TECNOLOGIAS DE LA INFORMACION Y COMUNICACIÓN</t>
  </si>
  <si>
    <t>SOPORTE INFORMATICO</t>
  </si>
  <si>
    <t>DIVISION DE EVALUACION DE AYUDAS SOCIALES</t>
  </si>
  <si>
    <t>EVALUDOR</t>
  </si>
  <si>
    <t>EVALUDORA</t>
  </si>
  <si>
    <t>DIVISION DE COORDINACION Y SUPERVISION DE ENTREGAS DE AYUDAS SOCIALES</t>
  </si>
  <si>
    <t>SUPERVISORA DE ENTREGA AYUDAS SOCIALES</t>
  </si>
  <si>
    <t>DEPARTAMENTO DE PLANIFICACION Y DESARROLLO</t>
  </si>
  <si>
    <t>DEPARTAMENTO ADMINISTRATIVO Y FINANCIERO</t>
  </si>
  <si>
    <t>DIVISION DE COMPRAS Y CONTRATACIONES</t>
  </si>
  <si>
    <t>DIVISION FINACIERA</t>
  </si>
  <si>
    <t xml:space="preserve">SECCION DE CONTABILIDAD </t>
  </si>
  <si>
    <t>AUXILIAR DE CONTABILIDAD</t>
  </si>
  <si>
    <t>DIVISION SERVICIOS GENERALES</t>
  </si>
  <si>
    <t xml:space="preserve"> CONSERJE</t>
  </si>
  <si>
    <t>SUPERVISORA DE LIMPIEZA</t>
  </si>
  <si>
    <t>PARQUEADOR</t>
  </si>
  <si>
    <t>DIVISION DE TRANSPORTACIÓN</t>
  </si>
  <si>
    <t>ENCARGADO DE MECANICA</t>
  </si>
  <si>
    <t>AYUDANTE DE TRANSPORTACION</t>
  </si>
  <si>
    <t>OPERADOR DE PATANA</t>
  </si>
  <si>
    <t>AUXILIAR TRANSPORTACION</t>
  </si>
  <si>
    <t>CHOFER EQUIPO PESADO</t>
  </si>
  <si>
    <t>DEPARTAMENTO DE PROGRAMAS SOCIALES</t>
  </si>
  <si>
    <t>DIVISION DE EMPAQUE</t>
  </si>
  <si>
    <t>DIVISION DE DESPACHO DE PROVISIONES</t>
  </si>
  <si>
    <t>CENTRO SALUD COMUNITARIO</t>
  </si>
  <si>
    <t>COORDINACIONES PROVINCIALES</t>
  </si>
  <si>
    <t>COORDINACION PROVINCIAL DEL SEIBO</t>
  </si>
  <si>
    <t>COORDINACION PROVINCIAL  DE AZUA</t>
  </si>
  <si>
    <t>COORDINACION PROVINCIAL   DE BARAHONA</t>
  </si>
  <si>
    <t>COORDINACION PROVINCIAL  DE BONAO</t>
  </si>
  <si>
    <t>COORDINACION PROVINCIAL  DE DAJABÓN</t>
  </si>
  <si>
    <t>COORDINACION PROVINCIAL DE  ELIAS PIÑA</t>
  </si>
  <si>
    <t>COORDINACION PROVINCIAL DE  JARABACOA</t>
  </si>
  <si>
    <t>COORDINACION PROVINCIAL DE LA VEGA</t>
  </si>
  <si>
    <t>COORDINACION PROVINCIAL DE  MOCA</t>
  </si>
  <si>
    <t>COORDINACION PROVINCIAL  DE MONTECRISTI</t>
  </si>
  <si>
    <t>COORDINACION PROVINCIAL  DE NAGUA</t>
  </si>
  <si>
    <t xml:space="preserve">COORDINACION PROVINCIAL DE PUERTO PLATA </t>
  </si>
  <si>
    <t>COORDINACION PROVINCIAL PERAVIA (BANI)</t>
  </si>
  <si>
    <t>COORDINACION PROVINCIAL SAN FRANCISCO DE MACORÍS</t>
  </si>
  <si>
    <t>COORDINACION PROVINCIAL SAN JUAN DE LA MAGUANA</t>
  </si>
  <si>
    <t xml:space="preserve">COORDINACION PROVINCIAL DE SAN PEDRO DE MACORÍS </t>
  </si>
  <si>
    <t xml:space="preserve">COORDINACION PROVINCIAL DE  SANTIAGO </t>
  </si>
  <si>
    <t>COORDINACION PROVINCIAL  VALVERDE MAO</t>
  </si>
  <si>
    <t>COORDINACION PROVINCIAL DE  HIGUEY</t>
  </si>
  <si>
    <t>COORDINACION PROVINCIAL DE BOCA CHICA</t>
  </si>
  <si>
    <t>COORDINACION PROVINCIAL DE JIMANI</t>
  </si>
  <si>
    <t>COORDINACION PROVINCIAL DE PEDERNALES</t>
  </si>
  <si>
    <t>COORDINACION PROVINCIAL DE SAMANA</t>
  </si>
  <si>
    <t>ANABEL JANNA VALLEJO GARIB</t>
  </si>
  <si>
    <t>AUXILIAR ADMINISTRATIVA</t>
  </si>
  <si>
    <t>DEPARTAMENTO ADMINISTRACTIVO FINANCIERO</t>
  </si>
  <si>
    <t>VERANIA ALTAGRACIA CEBALLO GUTIERREZ</t>
  </si>
  <si>
    <t>REPRESENTANTE</t>
  </si>
  <si>
    <t>COORDINACIONES PROVINCIALES MONTE PLATA</t>
  </si>
  <si>
    <t>SANTA MARIA ROSA</t>
  </si>
  <si>
    <t>DEPARTAMENTO DE RECURSOS HUMANOS</t>
  </si>
  <si>
    <t>FRANCHESCA ALTAGRACIA RODRIGUEZ</t>
  </si>
  <si>
    <t>RAMON IGNACIO GOMEZ MERCADO</t>
  </si>
  <si>
    <t>NANCY MARIA RUDECINDO MIRANDA</t>
  </si>
  <si>
    <t>DIVISION DE ALMACÉN DE SUMINISTRO</t>
  </si>
  <si>
    <t>CARLOS JOSE CRUZ TEJEDA</t>
  </si>
  <si>
    <t>BRAULIO REYEZ HERNANDEZ</t>
  </si>
  <si>
    <t>SUPERVISOR DE ENTREGA DE  AYUDAS SOCIALES</t>
  </si>
  <si>
    <t>HERIBERTO VALDEZ</t>
  </si>
  <si>
    <t>EDWARD CIPRIAN CORNELIO HILARIO</t>
  </si>
  <si>
    <t>ELVIN RODRIGUEZ JIMENEZ</t>
  </si>
  <si>
    <t>LEURY RAFAEL SANTANA DISLA</t>
  </si>
  <si>
    <t>GILBERTO JAVIER SANTOS ARAUJO</t>
  </si>
  <si>
    <t>SUPERVISPRA PROVINCIAL</t>
  </si>
  <si>
    <t>SANTA CORDERO AMADOR</t>
  </si>
  <si>
    <t>CHEF</t>
  </si>
  <si>
    <t>MARCIAL SECION DEL VILLAR</t>
  </si>
  <si>
    <t>JULIO PIERRE MUÑOZ MERCEDEZ</t>
  </si>
  <si>
    <t>HECTOR MANUEL INOA NUÑEZ</t>
  </si>
  <si>
    <t>JESUS MARIA PRESTOL FAMILIA</t>
  </si>
  <si>
    <t>FRANCISCA RIVAS ALMONTE</t>
  </si>
  <si>
    <t xml:space="preserve">VICTOR MANUEL  PERALTA ESPINAL </t>
  </si>
  <si>
    <t>AUXILIAR FINANCIERO</t>
  </si>
  <si>
    <t>MARY SUGEY SOLER DE CAPELLAN</t>
  </si>
  <si>
    <t>ELIANA VITALIA DURAN</t>
  </si>
  <si>
    <t>DIORIBEL COMAS SANCHEZ</t>
  </si>
  <si>
    <t>MAXIMA MARGARITA ABREU MARTINEZ</t>
  </si>
  <si>
    <t>YUNILDA JIMENEZ</t>
  </si>
  <si>
    <t xml:space="preserve">CELIN ZABALA FLORIAN </t>
  </si>
  <si>
    <t xml:space="preserve">LUIS CARLOS SALVADOR GARCIA </t>
  </si>
  <si>
    <t xml:space="preserve">DEYANIRA PERALTA PONTIER </t>
  </si>
  <si>
    <t>CARMEN EVELYN FELIPE RAMIREZ</t>
  </si>
  <si>
    <t>MILTON SANCHEZ</t>
  </si>
  <si>
    <t xml:space="preserve">ALEJANDRO LLUBERES VIZCAINO </t>
  </si>
  <si>
    <t>JULIO CESAR CALDERON TORRES</t>
  </si>
  <si>
    <t>SUB- ENCARGADA</t>
  </si>
  <si>
    <t xml:space="preserve">VICTORIANA MERCADO ROSARIO </t>
  </si>
  <si>
    <t>ANTERA MARGARITA GÜILAMO</t>
  </si>
  <si>
    <t>GINECOLOGO</t>
  </si>
  <si>
    <t>OMAR ALEJANDRO DE LA ROSA OLIVERO</t>
  </si>
  <si>
    <t>RADIOLOGO</t>
  </si>
  <si>
    <t>ALEJANDRINA MATEO ROSARIO DE BRAVO</t>
  </si>
  <si>
    <t>COORDINADORANDE EVENTOS</t>
  </si>
  <si>
    <t>JUANA MERCEDES CRUZ TEJADA</t>
  </si>
  <si>
    <t>KATIUSKA COSSIO POLANCO</t>
  </si>
  <si>
    <t>HECTOR DANIEL VICIOSO FELIZ</t>
  </si>
  <si>
    <t>ABOGADO</t>
  </si>
  <si>
    <t>FRANKLIN JUNIOR ALVEREZ DELGADILLO</t>
  </si>
  <si>
    <t>PLAN DE ASISTENCIA SOCIAL DE LA PRESIDENCIA</t>
  </si>
  <si>
    <t>´258</t>
  </si>
  <si>
    <t>´265</t>
  </si>
  <si>
    <t>´276</t>
  </si>
  <si>
    <t>´290</t>
  </si>
  <si>
    <t>TECNICO DE COMPRA</t>
  </si>
  <si>
    <t>MINERVA DE LOS ANGELES VARGAS VARGAS</t>
  </si>
  <si>
    <t>“Año del Fomento de las Exportaciones”</t>
  </si>
  <si>
    <t>JOSE MANUEL MANZUETA VILLANUEVA</t>
  </si>
  <si>
    <t>NAIROBYS LEONIDAS RODRIGUEZ ESPINOSA</t>
  </si>
  <si>
    <t>MANUEL ANTONIO CCUELLO BATISTA</t>
  </si>
  <si>
    <t>ASESOR MEDICO</t>
  </si>
  <si>
    <t>DINO CESAR RODRÍGUEZ</t>
  </si>
  <si>
    <t>EVALUADOR</t>
  </si>
  <si>
    <t>COORDINADORA DE CAPACITACION</t>
  </si>
  <si>
    <t>DEPARTAMENTO PLANIFICACION Y DESARROLLO</t>
  </si>
  <si>
    <t>ANALISTA</t>
  </si>
  <si>
    <t>JEZABEL GARCIA UREÑA</t>
  </si>
  <si>
    <t>COORDINACION PROVINCIAL DE PUERTO PLATA</t>
  </si>
  <si>
    <t>SUB- DIRCTORA</t>
  </si>
  <si>
    <t xml:space="preserve">ENCARGADO </t>
  </si>
  <si>
    <t>COORDINADORA SOCIAL</t>
  </si>
  <si>
    <t>´229</t>
  </si>
  <si>
    <t xml:space="preserve"> </t>
  </si>
  <si>
    <t>COORDINADORA</t>
  </si>
  <si>
    <t>JOE D' MANUEL MARTÍNEZ PÉREZ</t>
  </si>
  <si>
    <t>SUPERVISOR/AUXILIAR</t>
  </si>
  <si>
    <t>DEPARTAMENTO DE PROVICIONES</t>
  </si>
  <si>
    <t>AUXILIAR OPERATIVO</t>
  </si>
  <si>
    <t xml:space="preserve">                                                Correspondiente al mes de OCTUBRE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</si>
</sst>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Narrow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7" fillId="0" borderId="0"/>
    <xf numFmtId="164" fontId="4" fillId="0" borderId="0" applyFont="0" applyFill="0" applyBorder="0" applyAlignment="0" applyProtection="0"/>
    <xf numFmtId="0" fontId="7" fillId="0" borderId="0"/>
    <xf numFmtId="0" fontId="4" fillId="0" borderId="0"/>
  </cellStyleXfs>
  <cellXfs count="122">
    <xf numFmtId="0" fontId="0" fillId="0" borderId="0" xfId="0"/>
    <xf numFmtId="4" fontId="0" fillId="3" borderId="20" xfId="0" applyNumberFormat="1" applyFill="1" applyBorder="1" applyAlignment="1">
      <alignment horizontal="center"/>
    </xf>
    <xf numFmtId="165" fontId="0" fillId="3" borderId="20" xfId="0" applyNumberForma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3" borderId="20" xfId="19" applyFont="1" applyFill="1" applyBorder="1" applyAlignment="1">
      <alignment horizontal="center"/>
    </xf>
    <xf numFmtId="0" fontId="12" fillId="3" borderId="20" xfId="19" applyFont="1" applyFill="1" applyBorder="1" applyAlignment="1">
      <alignment vertical="center"/>
    </xf>
    <xf numFmtId="0" fontId="12" fillId="3" borderId="20" xfId="19" applyFont="1" applyFill="1" applyBorder="1" applyAlignment="1">
      <alignment horizontal="center" vertical="center"/>
    </xf>
    <xf numFmtId="0" fontId="11" fillId="3" borderId="20" xfId="19" applyFont="1" applyFill="1" applyBorder="1"/>
    <xf numFmtId="0" fontId="14" fillId="3" borderId="20" xfId="19" applyFont="1" applyFill="1" applyBorder="1" applyAlignment="1">
      <alignment wrapText="1"/>
    </xf>
    <xf numFmtId="0" fontId="11" fillId="3" borderId="20" xfId="0" applyFont="1" applyFill="1" applyBorder="1"/>
    <xf numFmtId="0" fontId="11" fillId="3" borderId="20" xfId="0" applyFont="1" applyFill="1" applyBorder="1" applyAlignment="1">
      <alignment horizontal="center"/>
    </xf>
    <xf numFmtId="0" fontId="11" fillId="3" borderId="20" xfId="19" applyFont="1" applyFill="1" applyBorder="1" applyAlignment="1">
      <alignment horizontal="left"/>
    </xf>
    <xf numFmtId="0" fontId="13" fillId="3" borderId="20" xfId="19" applyFont="1" applyFill="1" applyBorder="1" applyAlignment="1">
      <alignment vertical="center"/>
    </xf>
    <xf numFmtId="0" fontId="12" fillId="3" borderId="7" xfId="19" applyFont="1" applyFill="1" applyBorder="1" applyAlignment="1">
      <alignment vertical="center"/>
    </xf>
    <xf numFmtId="0" fontId="13" fillId="3" borderId="20" xfId="0" applyFont="1" applyFill="1" applyBorder="1"/>
    <xf numFmtId="0" fontId="13" fillId="3" borderId="20" xfId="0" applyFont="1" applyFill="1" applyBorder="1" applyAlignment="1">
      <alignment horizontal="center"/>
    </xf>
    <xf numFmtId="0" fontId="11" fillId="3" borderId="20" xfId="15" applyFont="1" applyFill="1" applyBorder="1"/>
    <xf numFmtId="0" fontId="11" fillId="5" borderId="20" xfId="9" applyFont="1" applyFill="1" applyBorder="1" applyAlignment="1">
      <alignment wrapText="1"/>
    </xf>
    <xf numFmtId="0" fontId="11" fillId="3" borderId="20" xfId="19" applyFont="1" applyFill="1" applyBorder="1" applyAlignment="1"/>
    <xf numFmtId="0" fontId="14" fillId="5" borderId="20" xfId="19" applyFont="1" applyFill="1" applyBorder="1" applyAlignment="1">
      <alignment wrapText="1"/>
    </xf>
    <xf numFmtId="0" fontId="11" fillId="3" borderId="20" xfId="19" applyFont="1" applyFill="1" applyBorder="1" applyAlignment="1">
      <alignment wrapText="1"/>
    </xf>
    <xf numFmtId="0" fontId="11" fillId="5" borderId="20" xfId="19" applyFont="1" applyFill="1" applyBorder="1" applyAlignment="1">
      <alignment wrapText="1"/>
    </xf>
    <xf numFmtId="0" fontId="11" fillId="3" borderId="20" xfId="13" applyFont="1" applyFill="1" applyBorder="1"/>
    <xf numFmtId="0" fontId="11" fillId="3" borderId="20" xfId="13" applyFont="1" applyFill="1" applyBorder="1" applyAlignment="1">
      <alignment horizontal="center"/>
    </xf>
    <xf numFmtId="0" fontId="11" fillId="3" borderId="20" xfId="13" applyFont="1" applyFill="1" applyBorder="1" applyAlignment="1">
      <alignment horizontal="left"/>
    </xf>
    <xf numFmtId="0" fontId="14" fillId="3" borderId="20" xfId="9" applyFont="1" applyFill="1" applyBorder="1" applyAlignment="1">
      <alignment horizontal="left"/>
    </xf>
    <xf numFmtId="0" fontId="14" fillId="3" borderId="20" xfId="9" applyFont="1" applyFill="1" applyBorder="1" applyAlignment="1">
      <alignment horizontal="center"/>
    </xf>
    <xf numFmtId="0" fontId="11" fillId="5" borderId="20" xfId="13" applyFont="1" applyFill="1" applyBorder="1" applyAlignment="1">
      <alignment wrapText="1"/>
    </xf>
    <xf numFmtId="0" fontId="13" fillId="3" borderId="20" xfId="13" applyFont="1" applyFill="1" applyBorder="1"/>
    <xf numFmtId="164" fontId="11" fillId="3" borderId="20" xfId="2" applyFont="1" applyFill="1" applyBorder="1" applyAlignment="1">
      <alignment horizontal="center"/>
    </xf>
    <xf numFmtId="0" fontId="13" fillId="3" borderId="20" xfId="19" applyFont="1" applyFill="1" applyBorder="1" applyAlignment="1">
      <alignment horizontal="center"/>
    </xf>
    <xf numFmtId="0" fontId="11" fillId="3" borderId="20" xfId="0" applyFont="1" applyFill="1" applyBorder="1" applyAlignment="1">
      <alignment horizontal="left"/>
    </xf>
    <xf numFmtId="0" fontId="11" fillId="3" borderId="7" xfId="19" applyFont="1" applyFill="1" applyBorder="1"/>
    <xf numFmtId="3" fontId="8" fillId="3" borderId="20" xfId="0" applyNumberFormat="1" applyFont="1" applyFill="1" applyBorder="1" applyAlignment="1">
      <alignment horizontal="center" vertical="center"/>
    </xf>
    <xf numFmtId="0" fontId="11" fillId="3" borderId="20" xfId="15" applyFont="1" applyFill="1" applyBorder="1" applyAlignment="1">
      <alignment horizontal="center"/>
    </xf>
    <xf numFmtId="4" fontId="11" fillId="3" borderId="20" xfId="15" applyNumberFormat="1" applyFont="1" applyFill="1" applyBorder="1" applyAlignment="1"/>
    <xf numFmtId="0" fontId="15" fillId="3" borderId="20" xfId="19" applyFont="1" applyFill="1" applyBorder="1" applyAlignment="1">
      <alignment horizontal="center"/>
    </xf>
    <xf numFmtId="4" fontId="12" fillId="3" borderId="20" xfId="19" applyNumberFormat="1" applyFont="1" applyFill="1" applyBorder="1" applyAlignment="1">
      <alignment horizontal="right" vertical="center"/>
    </xf>
    <xf numFmtId="14" fontId="11" fillId="3" borderId="20" xfId="0" applyNumberFormat="1" applyFont="1" applyFill="1" applyBorder="1" applyAlignment="1">
      <alignment horizontal="center"/>
    </xf>
    <xf numFmtId="14" fontId="13" fillId="3" borderId="20" xfId="0" applyNumberFormat="1" applyFont="1" applyFill="1" applyBorder="1" applyAlignment="1">
      <alignment horizontal="center"/>
    </xf>
    <xf numFmtId="0" fontId="12" fillId="3" borderId="20" xfId="0" applyFont="1" applyFill="1" applyBorder="1" applyAlignment="1">
      <alignment vertical="center" wrapText="1"/>
    </xf>
    <xf numFmtId="164" fontId="11" fillId="3" borderId="20" xfId="21" applyFont="1" applyFill="1" applyBorder="1" applyAlignment="1"/>
    <xf numFmtId="164" fontId="13" fillId="3" borderId="20" xfId="19" applyNumberFormat="1" applyFont="1" applyFill="1" applyBorder="1"/>
    <xf numFmtId="164" fontId="11" fillId="3" borderId="20" xfId="21" applyFont="1" applyFill="1" applyBorder="1" applyAlignment="1">
      <alignment horizontal="center"/>
    </xf>
    <xf numFmtId="4" fontId="11" fillId="3" borderId="20" xfId="19" applyNumberFormat="1" applyFont="1" applyFill="1" applyBorder="1" applyAlignment="1"/>
    <xf numFmtId="164" fontId="13" fillId="3" borderId="20" xfId="0" applyNumberFormat="1" applyFont="1" applyFill="1" applyBorder="1"/>
    <xf numFmtId="0" fontId="16" fillId="0" borderId="20" xfId="0" applyFont="1" applyBorder="1" applyAlignment="1">
      <alignment horizontal="center"/>
    </xf>
    <xf numFmtId="164" fontId="11" fillId="3" borderId="20" xfId="16" applyFont="1" applyFill="1" applyBorder="1" applyAlignment="1">
      <alignment horizontal="center"/>
    </xf>
    <xf numFmtId="164" fontId="11" fillId="3" borderId="20" xfId="16" applyFont="1" applyFill="1" applyBorder="1" applyAlignment="1"/>
    <xf numFmtId="164" fontId="11" fillId="3" borderId="20" xfId="5" applyNumberFormat="1" applyFont="1" applyFill="1" applyBorder="1" applyAlignment="1"/>
    <xf numFmtId="164" fontId="13" fillId="3" borderId="20" xfId="19" applyNumberFormat="1" applyFont="1" applyFill="1" applyBorder="1" applyAlignment="1">
      <alignment horizontal="right"/>
    </xf>
    <xf numFmtId="164" fontId="13" fillId="3" borderId="20" xfId="15" applyNumberFormat="1" applyFont="1" applyFill="1" applyBorder="1"/>
    <xf numFmtId="4" fontId="11" fillId="3" borderId="20" xfId="19" applyNumberFormat="1" applyFont="1" applyFill="1" applyBorder="1" applyAlignment="1">
      <alignment horizontal="right"/>
    </xf>
    <xf numFmtId="164" fontId="11" fillId="3" borderId="20" xfId="21" applyNumberFormat="1" applyFont="1" applyFill="1" applyBorder="1" applyAlignment="1"/>
    <xf numFmtId="164" fontId="11" fillId="3" borderId="20" xfId="21" applyFont="1" applyFill="1" applyBorder="1" applyAlignment="1">
      <alignment horizontal="right"/>
    </xf>
    <xf numFmtId="164" fontId="11" fillId="3" borderId="20" xfId="14" applyNumberFormat="1" applyFont="1" applyFill="1" applyBorder="1" applyAlignment="1">
      <alignment horizontal="center"/>
    </xf>
    <xf numFmtId="0" fontId="13" fillId="3" borderId="20" xfId="19" applyFont="1" applyFill="1" applyBorder="1" applyAlignment="1">
      <alignment horizontal="left"/>
    </xf>
    <xf numFmtId="164" fontId="11" fillId="3" borderId="20" xfId="14" applyNumberFormat="1" applyFont="1" applyFill="1" applyBorder="1" applyAlignment="1"/>
    <xf numFmtId="0" fontId="16" fillId="3" borderId="20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6" fillId="3" borderId="20" xfId="13" applyFont="1" applyFill="1" applyBorder="1" applyAlignment="1">
      <alignment horizontal="center"/>
    </xf>
    <xf numFmtId="0" fontId="17" fillId="3" borderId="20" xfId="9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164" fontId="11" fillId="3" borderId="20" xfId="2" applyNumberFormat="1" applyFont="1" applyFill="1" applyBorder="1" applyAlignment="1"/>
    <xf numFmtId="164" fontId="11" fillId="3" borderId="20" xfId="2" applyNumberFormat="1" applyFont="1" applyFill="1" applyBorder="1" applyAlignment="1">
      <alignment horizontal="center"/>
    </xf>
    <xf numFmtId="4" fontId="11" fillId="3" borderId="20" xfId="15" applyNumberFormat="1" applyFont="1" applyFill="1" applyBorder="1" applyAlignment="1">
      <alignment horizontal="center"/>
    </xf>
    <xf numFmtId="4" fontId="12" fillId="3" borderId="20" xfId="19" applyNumberFormat="1" applyFont="1" applyFill="1" applyBorder="1" applyAlignment="1">
      <alignment horizontal="center" vertical="center"/>
    </xf>
    <xf numFmtId="4" fontId="0" fillId="3" borderId="28" xfId="0" applyNumberFormat="1" applyFill="1" applyBorder="1" applyAlignment="1">
      <alignment horizontal="center"/>
    </xf>
    <xf numFmtId="4" fontId="19" fillId="3" borderId="28" xfId="0" applyNumberFormat="1" applyFont="1" applyFill="1" applyBorder="1" applyAlignment="1">
      <alignment horizontal="center"/>
    </xf>
    <xf numFmtId="165" fontId="19" fillId="3" borderId="20" xfId="0" applyNumberFormat="1" applyFont="1" applyFill="1" applyBorder="1" applyAlignment="1">
      <alignment horizontal="center"/>
    </xf>
    <xf numFmtId="4" fontId="19" fillId="3" borderId="20" xfId="0" applyNumberFormat="1" applyFont="1" applyFill="1" applyBorder="1" applyAlignment="1">
      <alignment horizontal="center"/>
    </xf>
    <xf numFmtId="4" fontId="18" fillId="3" borderId="20" xfId="15" applyNumberFormat="1" applyFont="1" applyFill="1" applyBorder="1" applyAlignment="1">
      <alignment horizontal="center"/>
    </xf>
    <xf numFmtId="14" fontId="18" fillId="3" borderId="20" xfId="0" applyNumberFormat="1" applyFont="1" applyFill="1" applyBorder="1" applyAlignment="1">
      <alignment horizontal="center"/>
    </xf>
    <xf numFmtId="0" fontId="18" fillId="3" borderId="20" xfId="19" applyFont="1" applyFill="1" applyBorder="1" applyAlignment="1">
      <alignment horizontal="center"/>
    </xf>
    <xf numFmtId="14" fontId="19" fillId="3" borderId="20" xfId="0" applyNumberFormat="1" applyFont="1" applyFill="1" applyBorder="1" applyAlignment="1">
      <alignment horizontal="center"/>
    </xf>
    <xf numFmtId="0" fontId="15" fillId="3" borderId="20" xfId="13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8" fillId="3" borderId="20" xfId="19" applyFont="1" applyFill="1" applyBorder="1" applyAlignment="1">
      <alignment horizontal="left"/>
    </xf>
    <xf numFmtId="0" fontId="19" fillId="3" borderId="20" xfId="0" applyFont="1" applyFill="1" applyBorder="1"/>
    <xf numFmtId="4" fontId="18" fillId="3" borderId="20" xfId="15" applyNumberFormat="1" applyFont="1" applyFill="1" applyBorder="1" applyAlignment="1"/>
    <xf numFmtId="0" fontId="20" fillId="3" borderId="20" xfId="19" applyFont="1" applyFill="1" applyBorder="1" applyAlignment="1">
      <alignment horizontal="center"/>
    </xf>
    <xf numFmtId="0" fontId="21" fillId="3" borderId="20" xfId="19" applyFont="1" applyFill="1" applyBorder="1" applyAlignment="1">
      <alignment vertical="center"/>
    </xf>
    <xf numFmtId="4" fontId="0" fillId="0" borderId="0" xfId="0" applyNumberFormat="1"/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0" fillId="4" borderId="2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209550</xdr:colOff>
          <xdr:row>0</xdr:row>
          <xdr:rowOff>123825</xdr:rowOff>
        </xdr:from>
        <xdr:to>
          <xdr:col>5</xdr:col>
          <xdr:colOff>466725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542926</xdr:colOff>
      <xdr:row>0</xdr:row>
      <xdr:rowOff>171450</xdr:rowOff>
    </xdr:from>
    <xdr:to>
      <xdr:col>7</xdr:col>
      <xdr:colOff>571501</xdr:colOff>
      <xdr:row>4</xdr:row>
      <xdr:rowOff>28575</xdr:rowOff>
    </xdr:to>
    <xdr:pic>
      <xdr:nvPicPr>
        <xdr:cNvPr id="3" name="0 Imagen" descr="cid:image001.jpg@01D33388.064C03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1" y="171450"/>
          <a:ext cx="23431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6"/>
  <sheetViews>
    <sheetView tabSelected="1" topLeftCell="D455" zoomScaleNormal="100" workbookViewId="0">
      <selection activeCell="F473" sqref="F473"/>
    </sheetView>
  </sheetViews>
  <sheetFormatPr baseColWidth="10" defaultRowHeight="15" x14ac:dyDescent="0.25"/>
  <cols>
    <col min="1" max="1" width="6.85546875" customWidth="1"/>
    <col min="2" max="2" width="53" customWidth="1"/>
    <col min="3" max="3" width="73.5703125" customWidth="1"/>
    <col min="4" max="4" width="46.85546875" customWidth="1"/>
    <col min="5" max="5" width="11.5703125" customWidth="1"/>
    <col min="6" max="6" width="17" customWidth="1"/>
    <col min="7" max="7" width="17.7109375" customWidth="1"/>
    <col min="8" max="8" width="9.85546875" customWidth="1"/>
    <col min="9" max="9" width="22.42578125" customWidth="1"/>
    <col min="10" max="10" width="22.28515625" customWidth="1"/>
    <col min="12" max="12" width="14.28515625" customWidth="1"/>
    <col min="13" max="13" width="21.85546875" customWidth="1"/>
    <col min="14" max="14" width="18.85546875" customWidth="1"/>
    <col min="15" max="15" width="14.28515625" customWidth="1"/>
    <col min="16" max="16" width="19" customWidth="1"/>
    <col min="17" max="17" width="20.140625" customWidth="1"/>
  </cols>
  <sheetData>
    <row r="1" spans="1:1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8" x14ac:dyDescent="0.25">
      <c r="A3" s="3"/>
      <c r="B3" s="3"/>
      <c r="C3" s="3"/>
      <c r="D3" s="3"/>
      <c r="E3" s="3"/>
      <c r="F3" s="3"/>
      <c r="G3" s="4"/>
      <c r="H3" s="4"/>
      <c r="I3" s="5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9.5" x14ac:dyDescent="0.25">
      <c r="A6" s="91" t="s">
        <v>1117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</row>
    <row r="7" spans="1:18" ht="18.75" x14ac:dyDescent="0.25">
      <c r="A7" s="92" t="s">
        <v>1101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</row>
    <row r="8" spans="1:18" ht="18" x14ac:dyDescent="0.25">
      <c r="A8" s="118" t="s">
        <v>201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</row>
    <row r="9" spans="1:18" ht="18" x14ac:dyDescent="0.25">
      <c r="A9" s="84"/>
      <c r="B9" s="84"/>
      <c r="C9" s="84"/>
      <c r="D9" s="84"/>
      <c r="E9" s="84" t="s">
        <v>1123</v>
      </c>
      <c r="F9" s="84"/>
      <c r="G9" s="84"/>
      <c r="H9" s="84"/>
      <c r="K9" s="84"/>
      <c r="L9" s="84"/>
      <c r="M9" s="84"/>
      <c r="N9" s="84"/>
      <c r="O9" s="84"/>
      <c r="P9" s="84"/>
      <c r="Q9" s="84"/>
      <c r="R9" s="84"/>
    </row>
    <row r="10" spans="1:18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6.5" customHeight="1" x14ac:dyDescent="0.25">
      <c r="A12" s="93" t="s">
        <v>0</v>
      </c>
      <c r="B12" s="96" t="s">
        <v>1</v>
      </c>
      <c r="C12" s="6"/>
      <c r="D12" s="6"/>
      <c r="E12" s="6"/>
      <c r="F12" s="99" t="s">
        <v>2</v>
      </c>
      <c r="G12" s="100" t="s">
        <v>202</v>
      </c>
      <c r="H12" s="103" t="s">
        <v>203</v>
      </c>
      <c r="I12" s="106" t="s">
        <v>3</v>
      </c>
      <c r="J12" s="107"/>
      <c r="K12" s="107"/>
      <c r="L12" s="107"/>
      <c r="M12" s="107"/>
      <c r="N12" s="108"/>
      <c r="O12" s="109" t="s">
        <v>4</v>
      </c>
      <c r="P12" s="110"/>
      <c r="Q12" s="111" t="s">
        <v>5</v>
      </c>
      <c r="R12" s="114" t="s">
        <v>6</v>
      </c>
    </row>
    <row r="13" spans="1:18" ht="16.5" customHeight="1" x14ac:dyDescent="0.25">
      <c r="A13" s="94"/>
      <c r="B13" s="97"/>
      <c r="C13" s="7" t="s">
        <v>7</v>
      </c>
      <c r="D13" s="7" t="s">
        <v>8</v>
      </c>
      <c r="E13" s="7" t="s">
        <v>9</v>
      </c>
      <c r="F13" s="99"/>
      <c r="G13" s="101"/>
      <c r="H13" s="104"/>
      <c r="I13" s="116" t="s">
        <v>10</v>
      </c>
      <c r="J13" s="117"/>
      <c r="K13" s="114" t="s">
        <v>979</v>
      </c>
      <c r="L13" s="116" t="s">
        <v>11</v>
      </c>
      <c r="M13" s="117"/>
      <c r="N13" s="119" t="s">
        <v>12</v>
      </c>
      <c r="O13" s="121" t="s">
        <v>13</v>
      </c>
      <c r="P13" s="119" t="s">
        <v>14</v>
      </c>
      <c r="Q13" s="112"/>
      <c r="R13" s="104"/>
    </row>
    <row r="14" spans="1:18" ht="33.75" thickBot="1" x14ac:dyDescent="0.3">
      <c r="A14" s="95"/>
      <c r="B14" s="98"/>
      <c r="C14" s="7"/>
      <c r="D14" s="8"/>
      <c r="E14" s="8"/>
      <c r="F14" s="99"/>
      <c r="G14" s="102"/>
      <c r="H14" s="105"/>
      <c r="I14" s="9" t="s">
        <v>15</v>
      </c>
      <c r="J14" s="10" t="s">
        <v>16</v>
      </c>
      <c r="K14" s="105"/>
      <c r="L14" s="9" t="s">
        <v>17</v>
      </c>
      <c r="M14" s="10" t="s">
        <v>18</v>
      </c>
      <c r="N14" s="120"/>
      <c r="O14" s="113"/>
      <c r="P14" s="120"/>
      <c r="Q14" s="113"/>
      <c r="R14" s="115"/>
    </row>
    <row r="15" spans="1:18" x14ac:dyDescent="0.25">
      <c r="A15" s="11" t="s">
        <v>35</v>
      </c>
      <c r="B15" s="12" t="s">
        <v>204</v>
      </c>
      <c r="C15" s="43" t="s">
        <v>1094</v>
      </c>
      <c r="D15" s="13" t="s">
        <v>205</v>
      </c>
      <c r="E15" s="69" t="s">
        <v>978</v>
      </c>
      <c r="F15" s="44">
        <v>227500</v>
      </c>
      <c r="G15" s="73">
        <v>42926.78</v>
      </c>
      <c r="H15" s="1">
        <v>25</v>
      </c>
      <c r="I15" s="1">
        <f>F15*2.87%</f>
        <v>6529.25</v>
      </c>
      <c r="J15" s="1">
        <f>F15*7.9%</f>
        <v>17972.5</v>
      </c>
      <c r="K15" s="1">
        <f t="shared" ref="K15:K77" si="0">F15*1.1%</f>
        <v>2502.5000000000005</v>
      </c>
      <c r="L15" s="1">
        <f>F15*1.58%</f>
        <v>3594.5000000000005</v>
      </c>
      <c r="M15" s="1">
        <f t="shared" ref="M15:M77" si="1">F15*7.9%</f>
        <v>17972.5</v>
      </c>
      <c r="N15" s="2">
        <f t="shared" ref="N15:N77" si="2">I15+J15</f>
        <v>24501.75</v>
      </c>
      <c r="O15" s="77">
        <f t="shared" ref="O15:O73" si="3">I15+L15+H15+G15</f>
        <v>53075.53</v>
      </c>
      <c r="P15" s="2">
        <f t="shared" ref="P15:P77" si="4">N15+O15</f>
        <v>77577.279999999999</v>
      </c>
      <c r="Q15" s="74">
        <f t="shared" ref="Q15:Q85" si="5">F15-O15-G15</f>
        <v>131497.69</v>
      </c>
      <c r="R15" s="40">
        <v>111</v>
      </c>
    </row>
    <row r="16" spans="1:18" x14ac:dyDescent="0.25">
      <c r="A16" s="11" t="s">
        <v>36</v>
      </c>
      <c r="B16" s="21" t="s">
        <v>19</v>
      </c>
      <c r="C16" s="43" t="s">
        <v>1094</v>
      </c>
      <c r="D16" s="11" t="s">
        <v>981</v>
      </c>
      <c r="E16" s="69" t="s">
        <v>978</v>
      </c>
      <c r="F16" s="42">
        <v>91000</v>
      </c>
      <c r="G16" s="72">
        <v>9730.44</v>
      </c>
      <c r="H16" s="1">
        <v>25</v>
      </c>
      <c r="I16" s="1">
        <f t="shared" ref="I16:I77" si="6">F16*2.87%</f>
        <v>2611.6999999999998</v>
      </c>
      <c r="J16" s="1">
        <f t="shared" ref="J16:J77" si="7">F16*7.9%</f>
        <v>7189</v>
      </c>
      <c r="K16" s="1">
        <f t="shared" si="0"/>
        <v>1001.0000000000001</v>
      </c>
      <c r="L16" s="1">
        <f>F16*3.04%</f>
        <v>2766.4</v>
      </c>
      <c r="M16" s="1">
        <f t="shared" si="1"/>
        <v>7189</v>
      </c>
      <c r="N16" s="2">
        <f t="shared" si="2"/>
        <v>9800.7000000000007</v>
      </c>
      <c r="O16" s="77">
        <f t="shared" si="3"/>
        <v>15133.54</v>
      </c>
      <c r="P16" s="2">
        <f t="shared" si="4"/>
        <v>24934.240000000002</v>
      </c>
      <c r="Q16" s="74">
        <f t="shared" si="5"/>
        <v>66136.01999999999</v>
      </c>
      <c r="R16" s="40">
        <v>111</v>
      </c>
    </row>
    <row r="17" spans="1:18" x14ac:dyDescent="0.25">
      <c r="A17" s="11" t="s">
        <v>37</v>
      </c>
      <c r="B17" s="20" t="s">
        <v>219</v>
      </c>
      <c r="C17" s="43" t="s">
        <v>1094</v>
      </c>
      <c r="D17" s="13" t="s">
        <v>209</v>
      </c>
      <c r="E17" s="69" t="s">
        <v>978</v>
      </c>
      <c r="F17" s="44">
        <v>91000</v>
      </c>
      <c r="G17" s="73">
        <v>9988.34</v>
      </c>
      <c r="H17" s="1">
        <v>25</v>
      </c>
      <c r="I17" s="1">
        <f t="shared" si="6"/>
        <v>2611.6999999999998</v>
      </c>
      <c r="J17" s="1">
        <f>F17*7.9%</f>
        <v>7189</v>
      </c>
      <c r="K17" s="1">
        <f t="shared" si="0"/>
        <v>1001.0000000000001</v>
      </c>
      <c r="L17" s="1">
        <f t="shared" ref="L17:L77" si="8">F17*3.04%</f>
        <v>2766.4</v>
      </c>
      <c r="M17" s="1">
        <f t="shared" si="1"/>
        <v>7189</v>
      </c>
      <c r="N17" s="2">
        <f t="shared" si="2"/>
        <v>9800.7000000000007</v>
      </c>
      <c r="O17" s="77">
        <f t="shared" si="3"/>
        <v>15391.44</v>
      </c>
      <c r="P17" s="2">
        <f t="shared" si="4"/>
        <v>25192.14</v>
      </c>
      <c r="Q17" s="74">
        <f t="shared" si="5"/>
        <v>65620.22</v>
      </c>
      <c r="R17" s="40">
        <v>111</v>
      </c>
    </row>
    <row r="18" spans="1:18" x14ac:dyDescent="0.25">
      <c r="A18" s="11" t="s">
        <v>38</v>
      </c>
      <c r="B18" s="21" t="s">
        <v>220</v>
      </c>
      <c r="C18" s="43" t="s">
        <v>1094</v>
      </c>
      <c r="D18" s="22" t="s">
        <v>982</v>
      </c>
      <c r="E18" s="69" t="s">
        <v>978</v>
      </c>
      <c r="F18" s="42">
        <v>16900</v>
      </c>
      <c r="G18" s="73">
        <v>0</v>
      </c>
      <c r="H18" s="1">
        <v>25</v>
      </c>
      <c r="I18" s="1">
        <f t="shared" si="6"/>
        <v>485.03</v>
      </c>
      <c r="J18" s="1">
        <f t="shared" si="7"/>
        <v>1335.1</v>
      </c>
      <c r="K18" s="1">
        <f t="shared" si="0"/>
        <v>185.9</v>
      </c>
      <c r="L18" s="1">
        <f t="shared" si="8"/>
        <v>513.76</v>
      </c>
      <c r="M18" s="1">
        <f t="shared" si="1"/>
        <v>1335.1</v>
      </c>
      <c r="N18" s="2">
        <f t="shared" si="2"/>
        <v>1820.1299999999999</v>
      </c>
      <c r="O18" s="77">
        <f t="shared" si="3"/>
        <v>1023.79</v>
      </c>
      <c r="P18" s="2">
        <f t="shared" si="4"/>
        <v>2843.92</v>
      </c>
      <c r="Q18" s="74">
        <f t="shared" si="5"/>
        <v>15876.21</v>
      </c>
      <c r="R18" s="40">
        <v>111</v>
      </c>
    </row>
    <row r="19" spans="1:18" x14ac:dyDescent="0.25">
      <c r="A19" s="11" t="s">
        <v>39</v>
      </c>
      <c r="B19" s="16" t="s">
        <v>224</v>
      </c>
      <c r="C19" s="43" t="s">
        <v>1094</v>
      </c>
      <c r="D19" s="22" t="s">
        <v>982</v>
      </c>
      <c r="E19" s="69" t="s">
        <v>978</v>
      </c>
      <c r="F19" s="70">
        <v>19500</v>
      </c>
      <c r="G19" s="73">
        <v>0</v>
      </c>
      <c r="H19" s="1">
        <v>25</v>
      </c>
      <c r="I19" s="1">
        <f t="shared" si="6"/>
        <v>559.65</v>
      </c>
      <c r="J19" s="1">
        <f t="shared" si="7"/>
        <v>1540.5</v>
      </c>
      <c r="K19" s="1">
        <f t="shared" si="0"/>
        <v>214.50000000000003</v>
      </c>
      <c r="L19" s="1">
        <f t="shared" si="8"/>
        <v>592.79999999999995</v>
      </c>
      <c r="M19" s="1">
        <f t="shared" si="1"/>
        <v>1540.5</v>
      </c>
      <c r="N19" s="2">
        <f t="shared" si="2"/>
        <v>2100.15</v>
      </c>
      <c r="O19" s="77">
        <f t="shared" si="3"/>
        <v>1177.4499999999998</v>
      </c>
      <c r="P19" s="2">
        <f t="shared" si="4"/>
        <v>3277.6</v>
      </c>
      <c r="Q19" s="74">
        <f t="shared" si="5"/>
        <v>18322.55</v>
      </c>
      <c r="R19" s="40">
        <v>111</v>
      </c>
    </row>
    <row r="20" spans="1:18" x14ac:dyDescent="0.25">
      <c r="A20" s="11" t="s">
        <v>40</v>
      </c>
      <c r="B20" s="47" t="s">
        <v>22</v>
      </c>
      <c r="C20" s="43" t="s">
        <v>1094</v>
      </c>
      <c r="D20" s="11" t="s">
        <v>182</v>
      </c>
      <c r="E20" s="69" t="s">
        <v>978</v>
      </c>
      <c r="F20" s="42">
        <v>35000</v>
      </c>
      <c r="G20" s="73">
        <v>0</v>
      </c>
      <c r="H20" s="1">
        <v>25</v>
      </c>
      <c r="I20" s="1">
        <f>F20*2.87%</f>
        <v>1004.5</v>
      </c>
      <c r="J20" s="1">
        <f>F20*7.9%</f>
        <v>2765</v>
      </c>
      <c r="K20" s="1">
        <f>F20*1.1%</f>
        <v>385.00000000000006</v>
      </c>
      <c r="L20" s="1">
        <f>F20*3.04%</f>
        <v>1064</v>
      </c>
      <c r="M20" s="1">
        <f>F20*7.9%</f>
        <v>2765</v>
      </c>
      <c r="N20" s="2">
        <f>I20+J20</f>
        <v>3769.5</v>
      </c>
      <c r="O20" s="77">
        <f t="shared" si="3"/>
        <v>2093.5</v>
      </c>
      <c r="P20" s="2">
        <f>N20+O20</f>
        <v>5863</v>
      </c>
      <c r="Q20" s="74">
        <f>F20-O20-G20</f>
        <v>32906.5</v>
      </c>
      <c r="R20" s="40">
        <v>111</v>
      </c>
    </row>
    <row r="21" spans="1:18" x14ac:dyDescent="0.25">
      <c r="A21" s="11" t="s">
        <v>41</v>
      </c>
      <c r="B21" s="47" t="s">
        <v>1071</v>
      </c>
      <c r="C21" s="43" t="s">
        <v>1094</v>
      </c>
      <c r="D21" s="80" t="s">
        <v>179</v>
      </c>
      <c r="E21" s="69" t="s">
        <v>978</v>
      </c>
      <c r="F21" s="70">
        <v>19500</v>
      </c>
      <c r="G21" s="78">
        <v>0</v>
      </c>
      <c r="H21" s="77">
        <v>25</v>
      </c>
      <c r="I21" s="77">
        <f>F21*2.87%</f>
        <v>559.65</v>
      </c>
      <c r="J21" s="77">
        <f>F21*7.1%</f>
        <v>1384.4999999999998</v>
      </c>
      <c r="K21" s="77">
        <f>F21*1.1%</f>
        <v>214.50000000000003</v>
      </c>
      <c r="L21" s="77">
        <f>F21*3.04%</f>
        <v>592.79999999999995</v>
      </c>
      <c r="M21" s="77">
        <f>F21*7.09%</f>
        <v>1382.5500000000002</v>
      </c>
      <c r="N21" s="76">
        <f>I21+J21+K21+L21+M21</f>
        <v>4134</v>
      </c>
      <c r="O21" s="77">
        <f t="shared" si="3"/>
        <v>1177.4499999999998</v>
      </c>
      <c r="P21" s="76">
        <f>N21+O21</f>
        <v>5311.45</v>
      </c>
      <c r="Q21" s="75">
        <f>F21-O21</f>
        <v>18322.55</v>
      </c>
      <c r="R21" s="40">
        <v>111</v>
      </c>
    </row>
    <row r="22" spans="1:18" x14ac:dyDescent="0.25">
      <c r="A22" s="11" t="s">
        <v>42</v>
      </c>
      <c r="B22" s="18" t="s">
        <v>227</v>
      </c>
      <c r="C22" s="43" t="s">
        <v>983</v>
      </c>
      <c r="D22" s="11" t="s">
        <v>178</v>
      </c>
      <c r="E22" s="69" t="s">
        <v>978</v>
      </c>
      <c r="F22" s="48">
        <v>20182.5</v>
      </c>
      <c r="G22" s="73">
        <v>0</v>
      </c>
      <c r="H22" s="1">
        <v>25</v>
      </c>
      <c r="I22" s="1">
        <f t="shared" si="6"/>
        <v>579.23775000000001</v>
      </c>
      <c r="J22" s="1">
        <f t="shared" si="7"/>
        <v>1594.4175</v>
      </c>
      <c r="K22" s="1">
        <f t="shared" si="0"/>
        <v>222.00750000000002</v>
      </c>
      <c r="L22" s="1">
        <f t="shared" si="8"/>
        <v>613.548</v>
      </c>
      <c r="M22" s="1">
        <f t="shared" si="1"/>
        <v>1594.4175</v>
      </c>
      <c r="N22" s="2">
        <f t="shared" si="2"/>
        <v>2173.6552499999998</v>
      </c>
      <c r="O22" s="77">
        <f t="shared" si="3"/>
        <v>1217.78575</v>
      </c>
      <c r="P22" s="2">
        <f t="shared" si="4"/>
        <v>3391.4409999999998</v>
      </c>
      <c r="Q22" s="74">
        <f t="shared" si="5"/>
        <v>18964.714250000001</v>
      </c>
      <c r="R22" s="40">
        <v>111</v>
      </c>
    </row>
    <row r="23" spans="1:18" x14ac:dyDescent="0.25">
      <c r="A23" s="11" t="s">
        <v>43</v>
      </c>
      <c r="B23" s="21" t="s">
        <v>24</v>
      </c>
      <c r="C23" s="43" t="s">
        <v>983</v>
      </c>
      <c r="D23" s="11" t="s">
        <v>176</v>
      </c>
      <c r="E23" s="69" t="s">
        <v>978</v>
      </c>
      <c r="F23" s="42">
        <v>91000</v>
      </c>
      <c r="G23" s="73">
        <v>9730.44</v>
      </c>
      <c r="H23" s="1">
        <v>25</v>
      </c>
      <c r="I23" s="1">
        <f t="shared" si="6"/>
        <v>2611.6999999999998</v>
      </c>
      <c r="J23" s="1">
        <f t="shared" si="7"/>
        <v>7189</v>
      </c>
      <c r="K23" s="1">
        <f t="shared" si="0"/>
        <v>1001.0000000000001</v>
      </c>
      <c r="L23" s="1">
        <f t="shared" si="8"/>
        <v>2766.4</v>
      </c>
      <c r="M23" s="1">
        <f t="shared" si="1"/>
        <v>7189</v>
      </c>
      <c r="N23" s="2">
        <f t="shared" si="2"/>
        <v>9800.7000000000007</v>
      </c>
      <c r="O23" s="77">
        <f t="shared" si="3"/>
        <v>15133.54</v>
      </c>
      <c r="P23" s="2">
        <f t="shared" si="4"/>
        <v>24934.240000000002</v>
      </c>
      <c r="Q23" s="74">
        <f t="shared" si="5"/>
        <v>66136.01999999999</v>
      </c>
      <c r="R23" s="40">
        <v>111</v>
      </c>
    </row>
    <row r="24" spans="1:18" x14ac:dyDescent="0.25">
      <c r="A24" s="11" t="s">
        <v>44</v>
      </c>
      <c r="B24" s="14" t="s">
        <v>228</v>
      </c>
      <c r="C24" s="43" t="s">
        <v>983</v>
      </c>
      <c r="D24" s="11" t="s">
        <v>229</v>
      </c>
      <c r="E24" s="69" t="s">
        <v>978</v>
      </c>
      <c r="F24" s="48">
        <v>22000</v>
      </c>
      <c r="G24" s="73">
        <v>0</v>
      </c>
      <c r="H24" s="1">
        <v>25</v>
      </c>
      <c r="I24" s="1">
        <f t="shared" si="6"/>
        <v>631.4</v>
      </c>
      <c r="J24" s="1">
        <f t="shared" si="7"/>
        <v>1738</v>
      </c>
      <c r="K24" s="1">
        <f t="shared" si="0"/>
        <v>242.00000000000003</v>
      </c>
      <c r="L24" s="1">
        <f t="shared" si="8"/>
        <v>668.8</v>
      </c>
      <c r="M24" s="1">
        <f t="shared" si="1"/>
        <v>1738</v>
      </c>
      <c r="N24" s="2">
        <f t="shared" si="2"/>
        <v>2369.4</v>
      </c>
      <c r="O24" s="77">
        <f t="shared" si="3"/>
        <v>1325.1999999999998</v>
      </c>
      <c r="P24" s="2">
        <f t="shared" si="4"/>
        <v>3694.6</v>
      </c>
      <c r="Q24" s="74">
        <f t="shared" si="5"/>
        <v>20674.8</v>
      </c>
      <c r="R24" s="40">
        <v>111</v>
      </c>
    </row>
    <row r="25" spans="1:18" x14ac:dyDescent="0.25">
      <c r="A25" s="11" t="s">
        <v>45</v>
      </c>
      <c r="B25" s="14" t="s">
        <v>230</v>
      </c>
      <c r="C25" s="43" t="s">
        <v>983</v>
      </c>
      <c r="D25" s="11" t="s">
        <v>424</v>
      </c>
      <c r="E25" s="69" t="s">
        <v>978</v>
      </c>
      <c r="F25" s="48">
        <v>30000</v>
      </c>
      <c r="G25" s="73">
        <v>0</v>
      </c>
      <c r="H25" s="1">
        <v>25</v>
      </c>
      <c r="I25" s="1">
        <f t="shared" si="6"/>
        <v>861</v>
      </c>
      <c r="J25" s="1">
        <f t="shared" si="7"/>
        <v>2370</v>
      </c>
      <c r="K25" s="1">
        <f t="shared" si="0"/>
        <v>330.00000000000006</v>
      </c>
      <c r="L25" s="1">
        <f t="shared" si="8"/>
        <v>912</v>
      </c>
      <c r="M25" s="1">
        <f t="shared" si="1"/>
        <v>2370</v>
      </c>
      <c r="N25" s="2">
        <f t="shared" si="2"/>
        <v>3231</v>
      </c>
      <c r="O25" s="77">
        <f t="shared" si="3"/>
        <v>1798</v>
      </c>
      <c r="P25" s="2">
        <f t="shared" si="4"/>
        <v>5029</v>
      </c>
      <c r="Q25" s="74">
        <f t="shared" si="5"/>
        <v>28202</v>
      </c>
      <c r="R25" s="40">
        <v>111</v>
      </c>
    </row>
    <row r="26" spans="1:18" x14ac:dyDescent="0.25">
      <c r="A26" s="11" t="s">
        <v>46</v>
      </c>
      <c r="B26" s="21" t="s">
        <v>1066</v>
      </c>
      <c r="C26" s="43" t="s">
        <v>983</v>
      </c>
      <c r="D26" s="80" t="s">
        <v>178</v>
      </c>
      <c r="E26" s="69" t="s">
        <v>978</v>
      </c>
      <c r="F26" s="49">
        <v>23000</v>
      </c>
      <c r="G26" s="78">
        <v>0</v>
      </c>
      <c r="H26" s="77">
        <v>25</v>
      </c>
      <c r="I26" s="77">
        <f>F26*2.87%</f>
        <v>660.1</v>
      </c>
      <c r="J26" s="77">
        <f>F26*7.1%</f>
        <v>1632.9999999999998</v>
      </c>
      <c r="K26" s="77">
        <f>F26*1.1%</f>
        <v>253.00000000000003</v>
      </c>
      <c r="L26" s="77">
        <f>F26*3.04%</f>
        <v>699.2</v>
      </c>
      <c r="M26" s="77">
        <f>F26*7.09%</f>
        <v>1630.7</v>
      </c>
      <c r="N26" s="76">
        <f>I26+J26+K26+L26+M26</f>
        <v>4876</v>
      </c>
      <c r="O26" s="77">
        <f t="shared" si="3"/>
        <v>1384.3000000000002</v>
      </c>
      <c r="P26" s="76">
        <f>N26+O26</f>
        <v>6260.3</v>
      </c>
      <c r="Q26" s="75">
        <f>F26-O26</f>
        <v>21615.7</v>
      </c>
      <c r="R26" s="40">
        <v>111</v>
      </c>
    </row>
    <row r="27" spans="1:18" x14ac:dyDescent="0.25">
      <c r="A27" s="11" t="s">
        <v>47</v>
      </c>
      <c r="B27" s="47" t="s">
        <v>1093</v>
      </c>
      <c r="C27" s="43" t="s">
        <v>983</v>
      </c>
      <c r="D27" s="80" t="s">
        <v>1092</v>
      </c>
      <c r="E27" s="69" t="s">
        <v>978</v>
      </c>
      <c r="F27" s="49">
        <v>30000</v>
      </c>
      <c r="G27" s="78">
        <v>0</v>
      </c>
      <c r="H27" s="77">
        <v>25</v>
      </c>
      <c r="I27" s="77">
        <f>F27*2.87%</f>
        <v>861</v>
      </c>
      <c r="J27" s="77">
        <f>F27*7.1%</f>
        <v>2130</v>
      </c>
      <c r="K27" s="77">
        <f>F27*1.1%</f>
        <v>330.00000000000006</v>
      </c>
      <c r="L27" s="77">
        <f>F27*3.04%</f>
        <v>912</v>
      </c>
      <c r="M27" s="77">
        <f>F27*7.09%</f>
        <v>2127</v>
      </c>
      <c r="N27" s="76">
        <f>I27+J27+K27+L27+M27</f>
        <v>6360</v>
      </c>
      <c r="O27" s="77">
        <f t="shared" si="3"/>
        <v>1798</v>
      </c>
      <c r="P27" s="76">
        <f>N27+O27</f>
        <v>8158</v>
      </c>
      <c r="Q27" s="75">
        <f>F27-O27</f>
        <v>28202</v>
      </c>
      <c r="R27" s="40">
        <v>111</v>
      </c>
    </row>
    <row r="28" spans="1:18" x14ac:dyDescent="0.25">
      <c r="A28" s="11" t="s">
        <v>48</v>
      </c>
      <c r="B28" s="14" t="s">
        <v>231</v>
      </c>
      <c r="C28" s="43" t="s">
        <v>983</v>
      </c>
      <c r="D28" s="22" t="s">
        <v>232</v>
      </c>
      <c r="E28" s="69" t="s">
        <v>978</v>
      </c>
      <c r="F28" s="49">
        <v>15000</v>
      </c>
      <c r="G28" s="73">
        <v>0</v>
      </c>
      <c r="H28" s="1">
        <v>25</v>
      </c>
      <c r="I28" s="1">
        <f t="shared" si="6"/>
        <v>430.5</v>
      </c>
      <c r="J28" s="1">
        <f t="shared" si="7"/>
        <v>1185</v>
      </c>
      <c r="K28" s="1">
        <f t="shared" si="0"/>
        <v>165.00000000000003</v>
      </c>
      <c r="L28" s="1">
        <f t="shared" si="8"/>
        <v>456</v>
      </c>
      <c r="M28" s="1">
        <f t="shared" si="1"/>
        <v>1185</v>
      </c>
      <c r="N28" s="2">
        <f t="shared" si="2"/>
        <v>1615.5</v>
      </c>
      <c r="O28" s="77">
        <f t="shared" si="3"/>
        <v>911.5</v>
      </c>
      <c r="P28" s="2">
        <f t="shared" si="4"/>
        <v>2527</v>
      </c>
      <c r="Q28" s="74">
        <f t="shared" si="5"/>
        <v>14088.5</v>
      </c>
      <c r="R28" s="40">
        <v>111</v>
      </c>
    </row>
    <row r="29" spans="1:18" x14ac:dyDescent="0.25">
      <c r="A29" s="11" t="s">
        <v>49</v>
      </c>
      <c r="B29" s="14" t="s">
        <v>233</v>
      </c>
      <c r="C29" s="43" t="s">
        <v>984</v>
      </c>
      <c r="D29" s="11" t="s">
        <v>985</v>
      </c>
      <c r="E29" s="69" t="s">
        <v>978</v>
      </c>
      <c r="F29" s="50">
        <v>23172.5</v>
      </c>
      <c r="G29" s="73">
        <v>0</v>
      </c>
      <c r="H29" s="1">
        <v>25</v>
      </c>
      <c r="I29" s="1">
        <f t="shared" si="6"/>
        <v>665.05074999999999</v>
      </c>
      <c r="J29" s="1">
        <f t="shared" si="7"/>
        <v>1830.6275000000001</v>
      </c>
      <c r="K29" s="1">
        <f t="shared" si="0"/>
        <v>254.89750000000004</v>
      </c>
      <c r="L29" s="1">
        <f t="shared" si="8"/>
        <v>704.44399999999996</v>
      </c>
      <c r="M29" s="1">
        <f t="shared" si="1"/>
        <v>1830.6275000000001</v>
      </c>
      <c r="N29" s="2">
        <f t="shared" si="2"/>
        <v>2495.6782499999999</v>
      </c>
      <c r="O29" s="77">
        <f t="shared" si="3"/>
        <v>1394.4947499999998</v>
      </c>
      <c r="P29" s="2">
        <f t="shared" si="4"/>
        <v>3890.1729999999998</v>
      </c>
      <c r="Q29" s="74">
        <f t="shared" si="5"/>
        <v>21778.005250000002</v>
      </c>
      <c r="R29" s="40">
        <v>111</v>
      </c>
    </row>
    <row r="30" spans="1:18" x14ac:dyDescent="0.25">
      <c r="A30" s="11" t="s">
        <v>50</v>
      </c>
      <c r="B30" s="86" t="s">
        <v>1106</v>
      </c>
      <c r="C30" s="43" t="s">
        <v>984</v>
      </c>
      <c r="D30" s="83" t="s">
        <v>185</v>
      </c>
      <c r="E30" s="69" t="s">
        <v>978</v>
      </c>
      <c r="F30" s="87">
        <v>20000</v>
      </c>
      <c r="G30" s="73">
        <v>0</v>
      </c>
      <c r="H30" s="1">
        <v>25</v>
      </c>
      <c r="I30" s="1">
        <f t="shared" ref="I30" si="9">F30*2.87%</f>
        <v>574</v>
      </c>
      <c r="J30" s="1">
        <f t="shared" ref="J30" si="10">F30*7.9%</f>
        <v>1580</v>
      </c>
      <c r="K30" s="1">
        <f t="shared" ref="K30" si="11">F30*1.1%</f>
        <v>220.00000000000003</v>
      </c>
      <c r="L30" s="1">
        <f t="shared" ref="L30" si="12">F30*3.04%</f>
        <v>608</v>
      </c>
      <c r="M30" s="1">
        <f t="shared" ref="M30" si="13">F30*7.9%</f>
        <v>1580</v>
      </c>
      <c r="N30" s="2">
        <f t="shared" ref="N30" si="14">I30+J30</f>
        <v>2154</v>
      </c>
      <c r="O30" s="77">
        <f t="shared" si="3"/>
        <v>1207</v>
      </c>
      <c r="P30" s="2">
        <f t="shared" ref="P30" si="15">N30+O30</f>
        <v>3361</v>
      </c>
      <c r="Q30" s="74">
        <f t="shared" ref="Q30" si="16">F30-O30-G30</f>
        <v>18793</v>
      </c>
      <c r="R30" s="40">
        <v>111</v>
      </c>
    </row>
    <row r="31" spans="1:18" x14ac:dyDescent="0.25">
      <c r="A31" s="11" t="s">
        <v>51</v>
      </c>
      <c r="B31" s="14" t="s">
        <v>234</v>
      </c>
      <c r="C31" s="43" t="s">
        <v>984</v>
      </c>
      <c r="D31" s="11" t="s">
        <v>235</v>
      </c>
      <c r="E31" s="69" t="s">
        <v>978</v>
      </c>
      <c r="F31" s="48">
        <v>27000</v>
      </c>
      <c r="G31" s="73">
        <v>0</v>
      </c>
      <c r="H31" s="1">
        <v>25</v>
      </c>
      <c r="I31" s="1">
        <f t="shared" si="6"/>
        <v>774.9</v>
      </c>
      <c r="J31" s="1">
        <f t="shared" si="7"/>
        <v>2133</v>
      </c>
      <c r="K31" s="1">
        <f t="shared" si="0"/>
        <v>297.00000000000006</v>
      </c>
      <c r="L31" s="1">
        <f t="shared" si="8"/>
        <v>820.8</v>
      </c>
      <c r="M31" s="1">
        <f t="shared" si="1"/>
        <v>2133</v>
      </c>
      <c r="N31" s="2">
        <f t="shared" si="2"/>
        <v>2907.9</v>
      </c>
      <c r="O31" s="77">
        <f t="shared" si="3"/>
        <v>1620.6999999999998</v>
      </c>
      <c r="P31" s="2">
        <f t="shared" si="4"/>
        <v>4528.6000000000004</v>
      </c>
      <c r="Q31" s="74">
        <f t="shared" si="5"/>
        <v>25379.3</v>
      </c>
      <c r="R31" s="40">
        <v>111</v>
      </c>
    </row>
    <row r="32" spans="1:18" x14ac:dyDescent="0.25">
      <c r="A32" s="11" t="s">
        <v>52</v>
      </c>
      <c r="B32" s="16" t="s">
        <v>1089</v>
      </c>
      <c r="C32" s="43" t="s">
        <v>986</v>
      </c>
      <c r="D32" s="79" t="s">
        <v>1088</v>
      </c>
      <c r="E32" s="69" t="s">
        <v>978</v>
      </c>
      <c r="F32" s="48">
        <v>45000</v>
      </c>
      <c r="G32" s="78">
        <v>1148.33</v>
      </c>
      <c r="H32" s="77">
        <v>25</v>
      </c>
      <c r="I32" s="77">
        <f>F32*2.87%</f>
        <v>1291.5</v>
      </c>
      <c r="J32" s="77">
        <f>F32*7.1%</f>
        <v>3194.9999999999995</v>
      </c>
      <c r="K32" s="77">
        <f>F32*1.1%</f>
        <v>495.00000000000006</v>
      </c>
      <c r="L32" s="77">
        <f>F32*3.04%</f>
        <v>1368</v>
      </c>
      <c r="M32" s="77">
        <f>F32*7.09%</f>
        <v>3190.5</v>
      </c>
      <c r="N32" s="76">
        <f>I32+J32+K32+L32+M32</f>
        <v>9540</v>
      </c>
      <c r="O32" s="77">
        <f t="shared" si="3"/>
        <v>3832.83</v>
      </c>
      <c r="P32" s="76">
        <f>N32+O32</f>
        <v>13372.83</v>
      </c>
      <c r="Q32" s="75">
        <f>F32-O32</f>
        <v>41167.17</v>
      </c>
      <c r="R32" s="40">
        <v>111</v>
      </c>
    </row>
    <row r="33" spans="1:18" x14ac:dyDescent="0.25">
      <c r="A33" s="11" t="s">
        <v>53</v>
      </c>
      <c r="B33" s="14" t="s">
        <v>354</v>
      </c>
      <c r="C33" s="43" t="s">
        <v>986</v>
      </c>
      <c r="D33" s="11" t="s">
        <v>177</v>
      </c>
      <c r="E33" s="69" t="s">
        <v>978</v>
      </c>
      <c r="F33" s="50">
        <v>20085</v>
      </c>
      <c r="G33" s="73">
        <v>0</v>
      </c>
      <c r="H33" s="1">
        <v>25</v>
      </c>
      <c r="I33" s="1">
        <f t="shared" si="6"/>
        <v>576.43949999999995</v>
      </c>
      <c r="J33" s="1">
        <f t="shared" si="7"/>
        <v>1586.7149999999999</v>
      </c>
      <c r="K33" s="1">
        <f t="shared" si="0"/>
        <v>220.93500000000003</v>
      </c>
      <c r="L33" s="1">
        <f t="shared" si="8"/>
        <v>610.58399999999995</v>
      </c>
      <c r="M33" s="1">
        <f t="shared" si="1"/>
        <v>1586.7149999999999</v>
      </c>
      <c r="N33" s="2">
        <f t="shared" si="2"/>
        <v>2163.1544999999996</v>
      </c>
      <c r="O33" s="77">
        <f t="shared" si="3"/>
        <v>1212.0234999999998</v>
      </c>
      <c r="P33" s="2">
        <f t="shared" si="4"/>
        <v>3375.1779999999994</v>
      </c>
      <c r="Q33" s="74">
        <f t="shared" si="5"/>
        <v>18872.976500000001</v>
      </c>
      <c r="R33" s="40">
        <v>111</v>
      </c>
    </row>
    <row r="34" spans="1:18" x14ac:dyDescent="0.25">
      <c r="A34" s="11" t="s">
        <v>54</v>
      </c>
      <c r="B34" s="21" t="s">
        <v>31</v>
      </c>
      <c r="C34" s="43" t="s">
        <v>988</v>
      </c>
      <c r="D34" s="11" t="s">
        <v>191</v>
      </c>
      <c r="E34" s="69" t="s">
        <v>978</v>
      </c>
      <c r="F34" s="42">
        <v>55000</v>
      </c>
      <c r="G34" s="73">
        <v>2250.19</v>
      </c>
      <c r="H34" s="1">
        <v>25</v>
      </c>
      <c r="I34" s="1">
        <f>F34*2.87%</f>
        <v>1578.5</v>
      </c>
      <c r="J34" s="1">
        <f>F34*7.9%</f>
        <v>4345</v>
      </c>
      <c r="K34" s="1">
        <f>F34*1.1%</f>
        <v>605.00000000000011</v>
      </c>
      <c r="L34" s="1">
        <f>F34*3.04%</f>
        <v>1672</v>
      </c>
      <c r="M34" s="1">
        <f>F34*7.9%</f>
        <v>4345</v>
      </c>
      <c r="N34" s="2">
        <f>I34+J34</f>
        <v>5923.5</v>
      </c>
      <c r="O34" s="77">
        <f t="shared" si="3"/>
        <v>5525.6900000000005</v>
      </c>
      <c r="P34" s="2">
        <f>N34+O34</f>
        <v>11449.19</v>
      </c>
      <c r="Q34" s="74">
        <f>F34-O34-G34</f>
        <v>47224.119999999995</v>
      </c>
      <c r="R34" s="40">
        <v>111</v>
      </c>
    </row>
    <row r="35" spans="1:18" x14ac:dyDescent="0.25">
      <c r="A35" s="11" t="s">
        <v>55</v>
      </c>
      <c r="B35" s="14" t="s">
        <v>456</v>
      </c>
      <c r="C35" s="43" t="s">
        <v>988</v>
      </c>
      <c r="D35" s="11" t="s">
        <v>183</v>
      </c>
      <c r="E35" s="69" t="s">
        <v>978</v>
      </c>
      <c r="F35" s="48">
        <v>20000</v>
      </c>
      <c r="G35" s="73">
        <v>0</v>
      </c>
      <c r="H35" s="1">
        <v>25</v>
      </c>
      <c r="I35" s="1">
        <f t="shared" si="6"/>
        <v>574</v>
      </c>
      <c r="J35" s="1">
        <f t="shared" si="7"/>
        <v>1580</v>
      </c>
      <c r="K35" s="1">
        <f t="shared" si="0"/>
        <v>220.00000000000003</v>
      </c>
      <c r="L35" s="1">
        <f t="shared" si="8"/>
        <v>608</v>
      </c>
      <c r="M35" s="1">
        <f t="shared" si="1"/>
        <v>1580</v>
      </c>
      <c r="N35" s="2">
        <f t="shared" si="2"/>
        <v>2154</v>
      </c>
      <c r="O35" s="77">
        <f t="shared" si="3"/>
        <v>1207</v>
      </c>
      <c r="P35" s="2">
        <f t="shared" si="4"/>
        <v>3361</v>
      </c>
      <c r="Q35" s="74">
        <f t="shared" si="5"/>
        <v>18793</v>
      </c>
      <c r="R35" s="40">
        <v>111</v>
      </c>
    </row>
    <row r="36" spans="1:18" x14ac:dyDescent="0.25">
      <c r="A36" s="11" t="s">
        <v>56</v>
      </c>
      <c r="B36" s="14" t="s">
        <v>457</v>
      </c>
      <c r="C36" s="43" t="s">
        <v>988</v>
      </c>
      <c r="D36" s="11" t="s">
        <v>178</v>
      </c>
      <c r="E36" s="69" t="s">
        <v>978</v>
      </c>
      <c r="F36" s="48">
        <v>20280</v>
      </c>
      <c r="G36" s="73">
        <v>0</v>
      </c>
      <c r="H36" s="1">
        <v>25</v>
      </c>
      <c r="I36" s="1">
        <f t="shared" si="6"/>
        <v>582.03599999999994</v>
      </c>
      <c r="J36" s="1">
        <f t="shared" si="7"/>
        <v>1602.1200000000001</v>
      </c>
      <c r="K36" s="1">
        <f t="shared" si="0"/>
        <v>223.08</v>
      </c>
      <c r="L36" s="1">
        <f t="shared" si="8"/>
        <v>616.51199999999994</v>
      </c>
      <c r="M36" s="1">
        <f t="shared" si="1"/>
        <v>1602.1200000000001</v>
      </c>
      <c r="N36" s="2">
        <f t="shared" si="2"/>
        <v>2184.1559999999999</v>
      </c>
      <c r="O36" s="77">
        <f t="shared" si="3"/>
        <v>1223.5479999999998</v>
      </c>
      <c r="P36" s="2">
        <f t="shared" si="4"/>
        <v>3407.7039999999997</v>
      </c>
      <c r="Q36" s="74">
        <f t="shared" si="5"/>
        <v>19056.452000000001</v>
      </c>
      <c r="R36" s="40">
        <v>111</v>
      </c>
    </row>
    <row r="37" spans="1:18" x14ac:dyDescent="0.25">
      <c r="A37" s="11" t="s">
        <v>57</v>
      </c>
      <c r="B37" s="14" t="s">
        <v>458</v>
      </c>
      <c r="C37" s="43" t="s">
        <v>988</v>
      </c>
      <c r="D37" s="11" t="s">
        <v>989</v>
      </c>
      <c r="E37" s="69" t="s">
        <v>978</v>
      </c>
      <c r="F37" s="48">
        <v>23400</v>
      </c>
      <c r="G37" s="73">
        <v>0</v>
      </c>
      <c r="H37" s="1">
        <v>25</v>
      </c>
      <c r="I37" s="1">
        <f t="shared" si="6"/>
        <v>671.58</v>
      </c>
      <c r="J37" s="1">
        <f t="shared" si="7"/>
        <v>1848.6</v>
      </c>
      <c r="K37" s="1">
        <f t="shared" si="0"/>
        <v>257.40000000000003</v>
      </c>
      <c r="L37" s="1">
        <f t="shared" si="8"/>
        <v>711.36</v>
      </c>
      <c r="M37" s="1">
        <f t="shared" si="1"/>
        <v>1848.6</v>
      </c>
      <c r="N37" s="2">
        <f t="shared" si="2"/>
        <v>2520.1799999999998</v>
      </c>
      <c r="O37" s="77">
        <f t="shared" si="3"/>
        <v>1407.94</v>
      </c>
      <c r="P37" s="2">
        <f t="shared" si="4"/>
        <v>3928.12</v>
      </c>
      <c r="Q37" s="74">
        <f t="shared" si="5"/>
        <v>21992.06</v>
      </c>
      <c r="R37" s="40">
        <v>111</v>
      </c>
    </row>
    <row r="38" spans="1:18" x14ac:dyDescent="0.25">
      <c r="A38" s="11" t="s">
        <v>58</v>
      </c>
      <c r="B38" s="16" t="s">
        <v>1051</v>
      </c>
      <c r="C38" s="43" t="s">
        <v>990</v>
      </c>
      <c r="D38" s="79" t="s">
        <v>1107</v>
      </c>
      <c r="E38" s="69" t="s">
        <v>978</v>
      </c>
      <c r="F38" s="42">
        <v>26000</v>
      </c>
      <c r="G38" s="78">
        <v>0</v>
      </c>
      <c r="H38" s="77">
        <v>25</v>
      </c>
      <c r="I38" s="77">
        <f>F38*2.87%</f>
        <v>746.2</v>
      </c>
      <c r="J38" s="77">
        <f>F38*7.1%</f>
        <v>1845.9999999999998</v>
      </c>
      <c r="K38" s="77">
        <f>F38*1.1%</f>
        <v>286.00000000000006</v>
      </c>
      <c r="L38" s="77">
        <f>F38*3.04%</f>
        <v>790.4</v>
      </c>
      <c r="M38" s="77">
        <f>F38*7.09%</f>
        <v>1843.4</v>
      </c>
      <c r="N38" s="76">
        <f>I38+J38+K38+L38+M38</f>
        <v>5512</v>
      </c>
      <c r="O38" s="77">
        <f>I38+L38+H38+G38</f>
        <v>1561.6</v>
      </c>
      <c r="P38" s="76">
        <f>N38+O38</f>
        <v>7073.6</v>
      </c>
      <c r="Q38" s="75">
        <f>F38-O38</f>
        <v>24438.400000000001</v>
      </c>
      <c r="R38" s="40">
        <v>111</v>
      </c>
    </row>
    <row r="39" spans="1:18" x14ac:dyDescent="0.25">
      <c r="A39" s="11" t="s">
        <v>59</v>
      </c>
      <c r="B39" s="14" t="s">
        <v>356</v>
      </c>
      <c r="C39" s="43" t="s">
        <v>990</v>
      </c>
      <c r="D39" s="11" t="s">
        <v>991</v>
      </c>
      <c r="E39" s="69" t="s">
        <v>978</v>
      </c>
      <c r="F39" s="50">
        <v>25000</v>
      </c>
      <c r="G39" s="73">
        <v>0</v>
      </c>
      <c r="H39" s="1">
        <v>25</v>
      </c>
      <c r="I39" s="1">
        <f t="shared" si="6"/>
        <v>717.5</v>
      </c>
      <c r="J39" s="1">
        <f t="shared" si="7"/>
        <v>1975</v>
      </c>
      <c r="K39" s="1">
        <f t="shared" si="0"/>
        <v>275</v>
      </c>
      <c r="L39" s="1">
        <f t="shared" si="8"/>
        <v>760</v>
      </c>
      <c r="M39" s="1">
        <f t="shared" si="1"/>
        <v>1975</v>
      </c>
      <c r="N39" s="2">
        <f t="shared" si="2"/>
        <v>2692.5</v>
      </c>
      <c r="O39" s="77">
        <f t="shared" si="3"/>
        <v>1502.5</v>
      </c>
      <c r="P39" s="2">
        <f t="shared" si="4"/>
        <v>4195</v>
      </c>
      <c r="Q39" s="74">
        <f t="shared" si="5"/>
        <v>23497.5</v>
      </c>
      <c r="R39" s="40">
        <v>111</v>
      </c>
    </row>
    <row r="40" spans="1:18" x14ac:dyDescent="0.25">
      <c r="A40" s="11" t="s">
        <v>60</v>
      </c>
      <c r="B40" s="14" t="s">
        <v>358</v>
      </c>
      <c r="C40" s="43" t="s">
        <v>990</v>
      </c>
      <c r="D40" s="11" t="s">
        <v>991</v>
      </c>
      <c r="E40" s="69" t="s">
        <v>978</v>
      </c>
      <c r="F40" s="50">
        <v>20000</v>
      </c>
      <c r="G40" s="73">
        <v>0</v>
      </c>
      <c r="H40" s="1">
        <v>25</v>
      </c>
      <c r="I40" s="1">
        <f t="shared" si="6"/>
        <v>574</v>
      </c>
      <c r="J40" s="1">
        <f t="shared" si="7"/>
        <v>1580</v>
      </c>
      <c r="K40" s="1">
        <f t="shared" si="0"/>
        <v>220.00000000000003</v>
      </c>
      <c r="L40" s="1">
        <f t="shared" si="8"/>
        <v>608</v>
      </c>
      <c r="M40" s="1">
        <f t="shared" si="1"/>
        <v>1580</v>
      </c>
      <c r="N40" s="2">
        <f t="shared" si="2"/>
        <v>2154</v>
      </c>
      <c r="O40" s="77">
        <f t="shared" si="3"/>
        <v>1207</v>
      </c>
      <c r="P40" s="2">
        <f t="shared" si="4"/>
        <v>3361</v>
      </c>
      <c r="Q40" s="74">
        <f t="shared" si="5"/>
        <v>18793</v>
      </c>
      <c r="R40" s="40">
        <v>111</v>
      </c>
    </row>
    <row r="41" spans="1:18" x14ac:dyDescent="0.25">
      <c r="A41" s="11" t="s">
        <v>61</v>
      </c>
      <c r="B41" s="21" t="s">
        <v>1056</v>
      </c>
      <c r="C41" s="65" t="s">
        <v>990</v>
      </c>
      <c r="D41" s="80" t="s">
        <v>1053</v>
      </c>
      <c r="E41" s="69" t="s">
        <v>978</v>
      </c>
      <c r="F41" s="50">
        <v>20000</v>
      </c>
      <c r="G41" s="78">
        <v>0</v>
      </c>
      <c r="H41" s="77">
        <v>25</v>
      </c>
      <c r="I41" s="77">
        <f t="shared" ref="I41:I43" si="17">F41*2.87%</f>
        <v>574</v>
      </c>
      <c r="J41" s="77">
        <f t="shared" ref="J41:J43" si="18">F41*7.1%</f>
        <v>1419.9999999999998</v>
      </c>
      <c r="K41" s="77">
        <f t="shared" ref="K41:K43" si="19">F41*1.1%</f>
        <v>220.00000000000003</v>
      </c>
      <c r="L41" s="77">
        <f t="shared" ref="L41:L43" si="20">F41*3.04%</f>
        <v>608</v>
      </c>
      <c r="M41" s="77">
        <f t="shared" ref="M41:M43" si="21">F41*7.09%</f>
        <v>1418</v>
      </c>
      <c r="N41" s="76">
        <f t="shared" ref="N41:N43" si="22">I41+J41+K41+L41+M41</f>
        <v>4240</v>
      </c>
      <c r="O41" s="77">
        <f t="shared" si="3"/>
        <v>1207</v>
      </c>
      <c r="P41" s="76">
        <f t="shared" ref="P41:P43" si="23">N41+O41</f>
        <v>5447</v>
      </c>
      <c r="Q41" s="75">
        <f t="shared" ref="Q41:Q43" si="24">F41-O41</f>
        <v>18793</v>
      </c>
      <c r="R41" s="40">
        <v>111</v>
      </c>
    </row>
    <row r="42" spans="1:18" x14ac:dyDescent="0.25">
      <c r="A42" s="11" t="s">
        <v>62</v>
      </c>
      <c r="B42" s="21" t="s">
        <v>1055</v>
      </c>
      <c r="C42" s="65" t="s">
        <v>990</v>
      </c>
      <c r="D42" s="80" t="s">
        <v>1053</v>
      </c>
      <c r="E42" s="69" t="s">
        <v>978</v>
      </c>
      <c r="F42" s="50">
        <v>20000</v>
      </c>
      <c r="G42" s="78">
        <v>0</v>
      </c>
      <c r="H42" s="77">
        <v>25</v>
      </c>
      <c r="I42" s="77">
        <f t="shared" si="17"/>
        <v>574</v>
      </c>
      <c r="J42" s="77">
        <f t="shared" si="18"/>
        <v>1419.9999999999998</v>
      </c>
      <c r="K42" s="77">
        <f t="shared" si="19"/>
        <v>220.00000000000003</v>
      </c>
      <c r="L42" s="77">
        <f t="shared" si="20"/>
        <v>608</v>
      </c>
      <c r="M42" s="77">
        <f t="shared" si="21"/>
        <v>1418</v>
      </c>
      <c r="N42" s="76">
        <f t="shared" si="22"/>
        <v>4240</v>
      </c>
      <c r="O42" s="77">
        <f t="shared" si="3"/>
        <v>1207</v>
      </c>
      <c r="P42" s="76">
        <f t="shared" si="23"/>
        <v>5447</v>
      </c>
      <c r="Q42" s="75">
        <f t="shared" si="24"/>
        <v>18793</v>
      </c>
      <c r="R42" s="40">
        <v>111</v>
      </c>
    </row>
    <row r="43" spans="1:18" x14ac:dyDescent="0.25">
      <c r="A43" s="11" t="s">
        <v>63</v>
      </c>
      <c r="B43" s="21" t="s">
        <v>1058</v>
      </c>
      <c r="C43" s="65" t="s">
        <v>990</v>
      </c>
      <c r="D43" s="80" t="s">
        <v>1053</v>
      </c>
      <c r="E43" s="69" t="s">
        <v>978</v>
      </c>
      <c r="F43" s="50">
        <v>20000</v>
      </c>
      <c r="G43" s="78">
        <v>0</v>
      </c>
      <c r="H43" s="77">
        <v>25</v>
      </c>
      <c r="I43" s="77">
        <f t="shared" si="17"/>
        <v>574</v>
      </c>
      <c r="J43" s="77">
        <f t="shared" si="18"/>
        <v>1419.9999999999998</v>
      </c>
      <c r="K43" s="77">
        <f t="shared" si="19"/>
        <v>220.00000000000003</v>
      </c>
      <c r="L43" s="77">
        <f t="shared" si="20"/>
        <v>608</v>
      </c>
      <c r="M43" s="77">
        <f t="shared" si="21"/>
        <v>1418</v>
      </c>
      <c r="N43" s="76">
        <f t="shared" si="22"/>
        <v>4240</v>
      </c>
      <c r="O43" s="77">
        <f t="shared" si="3"/>
        <v>1207</v>
      </c>
      <c r="P43" s="76">
        <f t="shared" si="23"/>
        <v>5447</v>
      </c>
      <c r="Q43" s="75">
        <f t="shared" si="24"/>
        <v>18793</v>
      </c>
      <c r="R43" s="40">
        <v>111</v>
      </c>
    </row>
    <row r="44" spans="1:18" x14ac:dyDescent="0.25">
      <c r="A44" s="11" t="s">
        <v>64</v>
      </c>
      <c r="B44" s="14" t="s">
        <v>366</v>
      </c>
      <c r="C44" s="43" t="s">
        <v>990</v>
      </c>
      <c r="D44" s="11" t="s">
        <v>992</v>
      </c>
      <c r="E44" s="69" t="s">
        <v>978</v>
      </c>
      <c r="F44" s="50">
        <v>20000</v>
      </c>
      <c r="G44" s="73">
        <v>0</v>
      </c>
      <c r="H44" s="1">
        <v>25</v>
      </c>
      <c r="I44" s="1">
        <f t="shared" si="6"/>
        <v>574</v>
      </c>
      <c r="J44" s="1">
        <f t="shared" si="7"/>
        <v>1580</v>
      </c>
      <c r="K44" s="1">
        <f t="shared" si="0"/>
        <v>220.00000000000003</v>
      </c>
      <c r="L44" s="1">
        <f t="shared" si="8"/>
        <v>608</v>
      </c>
      <c r="M44" s="1">
        <f t="shared" si="1"/>
        <v>1580</v>
      </c>
      <c r="N44" s="2">
        <f t="shared" si="2"/>
        <v>2154</v>
      </c>
      <c r="O44" s="77">
        <f t="shared" si="3"/>
        <v>1207</v>
      </c>
      <c r="P44" s="2">
        <f t="shared" si="4"/>
        <v>3361</v>
      </c>
      <c r="Q44" s="74">
        <f t="shared" si="5"/>
        <v>18793</v>
      </c>
      <c r="R44" s="40">
        <v>111</v>
      </c>
    </row>
    <row r="45" spans="1:18" x14ac:dyDescent="0.25">
      <c r="A45" s="11" t="s">
        <v>65</v>
      </c>
      <c r="B45" s="14" t="s">
        <v>369</v>
      </c>
      <c r="C45" s="43" t="s">
        <v>990</v>
      </c>
      <c r="D45" s="11" t="s">
        <v>991</v>
      </c>
      <c r="E45" s="69" t="s">
        <v>978</v>
      </c>
      <c r="F45" s="50">
        <v>18000</v>
      </c>
      <c r="G45" s="73">
        <v>0</v>
      </c>
      <c r="H45" s="1">
        <v>25</v>
      </c>
      <c r="I45" s="1">
        <f t="shared" si="6"/>
        <v>516.6</v>
      </c>
      <c r="J45" s="1">
        <f t="shared" si="7"/>
        <v>1422</v>
      </c>
      <c r="K45" s="1">
        <f t="shared" si="0"/>
        <v>198.00000000000003</v>
      </c>
      <c r="L45" s="1">
        <f t="shared" si="8"/>
        <v>547.20000000000005</v>
      </c>
      <c r="M45" s="1">
        <f t="shared" si="1"/>
        <v>1422</v>
      </c>
      <c r="N45" s="2">
        <f t="shared" si="2"/>
        <v>1938.6</v>
      </c>
      <c r="O45" s="77">
        <f t="shared" si="3"/>
        <v>1088.8000000000002</v>
      </c>
      <c r="P45" s="2">
        <f t="shared" si="4"/>
        <v>3027.4</v>
      </c>
      <c r="Q45" s="74">
        <f t="shared" si="5"/>
        <v>16911.2</v>
      </c>
      <c r="R45" s="40">
        <v>111</v>
      </c>
    </row>
    <row r="46" spans="1:18" x14ac:dyDescent="0.25">
      <c r="A46" s="11" t="s">
        <v>66</v>
      </c>
      <c r="B46" s="14" t="s">
        <v>370</v>
      </c>
      <c r="C46" s="43" t="s">
        <v>990</v>
      </c>
      <c r="D46" s="11" t="s">
        <v>991</v>
      </c>
      <c r="E46" s="69" t="s">
        <v>978</v>
      </c>
      <c r="F46" s="50">
        <v>25000</v>
      </c>
      <c r="G46" s="73">
        <v>0</v>
      </c>
      <c r="H46" s="1">
        <v>25</v>
      </c>
      <c r="I46" s="1">
        <f t="shared" si="6"/>
        <v>717.5</v>
      </c>
      <c r="J46" s="1">
        <f t="shared" si="7"/>
        <v>1975</v>
      </c>
      <c r="K46" s="1">
        <f t="shared" si="0"/>
        <v>275</v>
      </c>
      <c r="L46" s="1">
        <f t="shared" si="8"/>
        <v>760</v>
      </c>
      <c r="M46" s="1">
        <f t="shared" si="1"/>
        <v>1975</v>
      </c>
      <c r="N46" s="2">
        <f t="shared" si="2"/>
        <v>2692.5</v>
      </c>
      <c r="O46" s="77">
        <f t="shared" si="3"/>
        <v>1502.5</v>
      </c>
      <c r="P46" s="2">
        <f t="shared" si="4"/>
        <v>4195</v>
      </c>
      <c r="Q46" s="74">
        <f t="shared" si="5"/>
        <v>23497.5</v>
      </c>
      <c r="R46" s="40">
        <v>111</v>
      </c>
    </row>
    <row r="47" spans="1:18" x14ac:dyDescent="0.25">
      <c r="A47" s="11" t="s">
        <v>67</v>
      </c>
      <c r="B47" s="47" t="s">
        <v>21</v>
      </c>
      <c r="C47" s="43" t="s">
        <v>990</v>
      </c>
      <c r="D47" s="11" t="s">
        <v>176</v>
      </c>
      <c r="E47" s="69" t="s">
        <v>978</v>
      </c>
      <c r="F47" s="50">
        <v>45000</v>
      </c>
      <c r="G47" s="73">
        <v>993.58</v>
      </c>
      <c r="H47" s="1">
        <v>25</v>
      </c>
      <c r="I47" s="1">
        <f t="shared" si="6"/>
        <v>1291.5</v>
      </c>
      <c r="J47" s="1">
        <f t="shared" si="7"/>
        <v>3555</v>
      </c>
      <c r="K47" s="1">
        <f t="shared" si="0"/>
        <v>495.00000000000006</v>
      </c>
      <c r="L47" s="1">
        <f t="shared" si="8"/>
        <v>1368</v>
      </c>
      <c r="M47" s="1">
        <f t="shared" si="1"/>
        <v>3555</v>
      </c>
      <c r="N47" s="2">
        <f t="shared" si="2"/>
        <v>4846.5</v>
      </c>
      <c r="O47" s="77">
        <f t="shared" si="3"/>
        <v>3678.08</v>
      </c>
      <c r="P47" s="2">
        <f t="shared" si="4"/>
        <v>8524.58</v>
      </c>
      <c r="Q47" s="74">
        <f t="shared" si="5"/>
        <v>40328.339999999997</v>
      </c>
      <c r="R47" s="40">
        <v>111</v>
      </c>
    </row>
    <row r="48" spans="1:18" x14ac:dyDescent="0.25">
      <c r="A48" s="11" t="s">
        <v>68</v>
      </c>
      <c r="B48" s="24" t="s">
        <v>355</v>
      </c>
      <c r="C48" s="53" t="s">
        <v>993</v>
      </c>
      <c r="D48" s="11" t="s">
        <v>994</v>
      </c>
      <c r="E48" s="69" t="s">
        <v>978</v>
      </c>
      <c r="F48" s="50">
        <v>20000</v>
      </c>
      <c r="G48" s="78">
        <v>0</v>
      </c>
      <c r="H48" s="1">
        <v>25</v>
      </c>
      <c r="I48" s="1">
        <f t="shared" si="6"/>
        <v>574</v>
      </c>
      <c r="J48" s="1">
        <f t="shared" si="7"/>
        <v>1580</v>
      </c>
      <c r="K48" s="1">
        <f t="shared" si="0"/>
        <v>220.00000000000003</v>
      </c>
      <c r="L48" s="1">
        <f t="shared" si="8"/>
        <v>608</v>
      </c>
      <c r="M48" s="1">
        <f t="shared" si="1"/>
        <v>1580</v>
      </c>
      <c r="N48" s="2">
        <f t="shared" si="2"/>
        <v>2154</v>
      </c>
      <c r="O48" s="77">
        <f t="shared" si="3"/>
        <v>1207</v>
      </c>
      <c r="P48" s="2">
        <f t="shared" si="4"/>
        <v>3361</v>
      </c>
      <c r="Q48" s="74">
        <f t="shared" si="5"/>
        <v>18793</v>
      </c>
      <c r="R48" s="40">
        <v>111</v>
      </c>
    </row>
    <row r="49" spans="1:18" x14ac:dyDescent="0.25">
      <c r="A49" s="11" t="s">
        <v>69</v>
      </c>
      <c r="B49" s="47" t="s">
        <v>1077</v>
      </c>
      <c r="C49" s="53" t="s">
        <v>993</v>
      </c>
      <c r="D49" s="80" t="s">
        <v>176</v>
      </c>
      <c r="E49" s="69" t="s">
        <v>978</v>
      </c>
      <c r="F49" s="48">
        <v>30000</v>
      </c>
      <c r="G49" s="78">
        <v>0</v>
      </c>
      <c r="H49" s="77">
        <v>25</v>
      </c>
      <c r="I49" s="77">
        <f>F49*2.87%</f>
        <v>861</v>
      </c>
      <c r="J49" s="77">
        <f>F49*7.1%</f>
        <v>2130</v>
      </c>
      <c r="K49" s="77">
        <f>F49*1.1%</f>
        <v>330.00000000000006</v>
      </c>
      <c r="L49" s="77">
        <f>F49*3.04%</f>
        <v>912</v>
      </c>
      <c r="M49" s="77">
        <f>F49*7.09%</f>
        <v>2127</v>
      </c>
      <c r="N49" s="76">
        <f>I49+J49+K49+L49+M49</f>
        <v>6360</v>
      </c>
      <c r="O49" s="77">
        <f>I49+L49+H49+G49</f>
        <v>1798</v>
      </c>
      <c r="P49" s="76">
        <f>N49+O49</f>
        <v>8158</v>
      </c>
      <c r="Q49" s="75">
        <f>F49-O49</f>
        <v>28202</v>
      </c>
      <c r="R49" s="40">
        <v>111</v>
      </c>
    </row>
    <row r="50" spans="1:18" x14ac:dyDescent="0.25">
      <c r="A50" s="11" t="s">
        <v>70</v>
      </c>
      <c r="B50" s="14" t="s">
        <v>371</v>
      </c>
      <c r="C50" s="53" t="s">
        <v>993</v>
      </c>
      <c r="D50" s="11" t="s">
        <v>178</v>
      </c>
      <c r="E50" s="69" t="s">
        <v>978</v>
      </c>
      <c r="F50" s="48">
        <v>20280</v>
      </c>
      <c r="G50" s="73">
        <v>0</v>
      </c>
      <c r="H50" s="1">
        <v>25</v>
      </c>
      <c r="I50" s="1">
        <f t="shared" si="6"/>
        <v>582.03599999999994</v>
      </c>
      <c r="J50" s="1">
        <f t="shared" si="7"/>
        <v>1602.1200000000001</v>
      </c>
      <c r="K50" s="1">
        <f t="shared" si="0"/>
        <v>223.08</v>
      </c>
      <c r="L50" s="1">
        <f t="shared" si="8"/>
        <v>616.51199999999994</v>
      </c>
      <c r="M50" s="1">
        <f t="shared" si="1"/>
        <v>1602.1200000000001</v>
      </c>
      <c r="N50" s="2">
        <f t="shared" si="2"/>
        <v>2184.1559999999999</v>
      </c>
      <c r="O50" s="77">
        <f t="shared" si="3"/>
        <v>1223.5479999999998</v>
      </c>
      <c r="P50" s="2">
        <f t="shared" si="4"/>
        <v>3407.7039999999997</v>
      </c>
      <c r="Q50" s="74">
        <f t="shared" si="5"/>
        <v>19056.452000000001</v>
      </c>
      <c r="R50" s="40">
        <v>111</v>
      </c>
    </row>
    <row r="51" spans="1:18" x14ac:dyDescent="0.25">
      <c r="A51" s="11" t="s">
        <v>71</v>
      </c>
      <c r="B51" s="14" t="s">
        <v>357</v>
      </c>
      <c r="C51" s="53" t="s">
        <v>993</v>
      </c>
      <c r="D51" s="11" t="s">
        <v>994</v>
      </c>
      <c r="E51" s="69" t="s">
        <v>978</v>
      </c>
      <c r="F51" s="50">
        <v>20000</v>
      </c>
      <c r="G51" s="73">
        <v>0</v>
      </c>
      <c r="H51" s="1">
        <v>25</v>
      </c>
      <c r="I51" s="1">
        <f t="shared" si="6"/>
        <v>574</v>
      </c>
      <c r="J51" s="1">
        <f t="shared" si="7"/>
        <v>1580</v>
      </c>
      <c r="K51" s="1">
        <f t="shared" si="0"/>
        <v>220.00000000000003</v>
      </c>
      <c r="L51" s="1">
        <f t="shared" si="8"/>
        <v>608</v>
      </c>
      <c r="M51" s="1">
        <f t="shared" si="1"/>
        <v>1580</v>
      </c>
      <c r="N51" s="2">
        <f t="shared" si="2"/>
        <v>2154</v>
      </c>
      <c r="O51" s="77">
        <f t="shared" si="3"/>
        <v>1207</v>
      </c>
      <c r="P51" s="2">
        <f t="shared" si="4"/>
        <v>3361</v>
      </c>
      <c r="Q51" s="74">
        <f t="shared" si="5"/>
        <v>18793</v>
      </c>
      <c r="R51" s="40">
        <v>111</v>
      </c>
    </row>
    <row r="52" spans="1:18" x14ac:dyDescent="0.25">
      <c r="A52" s="11" t="s">
        <v>72</v>
      </c>
      <c r="B52" s="18" t="s">
        <v>359</v>
      </c>
      <c r="C52" s="53" t="s">
        <v>993</v>
      </c>
      <c r="D52" s="11" t="s">
        <v>994</v>
      </c>
      <c r="E52" s="69" t="s">
        <v>978</v>
      </c>
      <c r="F52" s="50">
        <v>20000</v>
      </c>
      <c r="G52" s="73">
        <v>0</v>
      </c>
      <c r="H52" s="1">
        <v>25</v>
      </c>
      <c r="I52" s="1">
        <f t="shared" si="6"/>
        <v>574</v>
      </c>
      <c r="J52" s="1">
        <f t="shared" si="7"/>
        <v>1580</v>
      </c>
      <c r="K52" s="1">
        <f t="shared" si="0"/>
        <v>220.00000000000003</v>
      </c>
      <c r="L52" s="1">
        <f t="shared" si="8"/>
        <v>608</v>
      </c>
      <c r="M52" s="1">
        <f t="shared" si="1"/>
        <v>1580</v>
      </c>
      <c r="N52" s="2">
        <f t="shared" si="2"/>
        <v>2154</v>
      </c>
      <c r="O52" s="77">
        <f t="shared" si="3"/>
        <v>1207</v>
      </c>
      <c r="P52" s="2">
        <f t="shared" si="4"/>
        <v>3361</v>
      </c>
      <c r="Q52" s="74">
        <f t="shared" si="5"/>
        <v>18793</v>
      </c>
      <c r="R52" s="40">
        <v>111</v>
      </c>
    </row>
    <row r="53" spans="1:18" x14ac:dyDescent="0.25">
      <c r="A53" s="11" t="s">
        <v>73</v>
      </c>
      <c r="B53" s="14" t="s">
        <v>360</v>
      </c>
      <c r="C53" s="53" t="s">
        <v>993</v>
      </c>
      <c r="D53" s="11" t="s">
        <v>994</v>
      </c>
      <c r="E53" s="69" t="s">
        <v>978</v>
      </c>
      <c r="F53" s="50">
        <v>20000</v>
      </c>
      <c r="G53" s="73">
        <v>0</v>
      </c>
      <c r="H53" s="1">
        <v>25</v>
      </c>
      <c r="I53" s="1">
        <f t="shared" si="6"/>
        <v>574</v>
      </c>
      <c r="J53" s="1">
        <f t="shared" si="7"/>
        <v>1580</v>
      </c>
      <c r="K53" s="1">
        <f t="shared" si="0"/>
        <v>220.00000000000003</v>
      </c>
      <c r="L53" s="1">
        <f t="shared" si="8"/>
        <v>608</v>
      </c>
      <c r="M53" s="1">
        <f t="shared" si="1"/>
        <v>1580</v>
      </c>
      <c r="N53" s="2">
        <f t="shared" si="2"/>
        <v>2154</v>
      </c>
      <c r="O53" s="77">
        <f t="shared" si="3"/>
        <v>1207</v>
      </c>
      <c r="P53" s="2">
        <f t="shared" si="4"/>
        <v>3361</v>
      </c>
      <c r="Q53" s="74">
        <f t="shared" si="5"/>
        <v>18793</v>
      </c>
      <c r="R53" s="40">
        <v>111</v>
      </c>
    </row>
    <row r="54" spans="1:18" x14ac:dyDescent="0.25">
      <c r="A54" s="11" t="s">
        <v>74</v>
      </c>
      <c r="B54" s="14" t="s">
        <v>361</v>
      </c>
      <c r="C54" s="53" t="s">
        <v>993</v>
      </c>
      <c r="D54" s="11" t="s">
        <v>994</v>
      </c>
      <c r="E54" s="69" t="s">
        <v>978</v>
      </c>
      <c r="F54" s="50">
        <v>20000</v>
      </c>
      <c r="G54" s="73">
        <v>0</v>
      </c>
      <c r="H54" s="1">
        <v>25</v>
      </c>
      <c r="I54" s="1">
        <f t="shared" si="6"/>
        <v>574</v>
      </c>
      <c r="J54" s="1">
        <f t="shared" si="7"/>
        <v>1580</v>
      </c>
      <c r="K54" s="1">
        <f t="shared" si="0"/>
        <v>220.00000000000003</v>
      </c>
      <c r="L54" s="1">
        <f t="shared" si="8"/>
        <v>608</v>
      </c>
      <c r="M54" s="1">
        <f t="shared" si="1"/>
        <v>1580</v>
      </c>
      <c r="N54" s="2">
        <f t="shared" si="2"/>
        <v>2154</v>
      </c>
      <c r="O54" s="77">
        <f t="shared" si="3"/>
        <v>1207</v>
      </c>
      <c r="P54" s="2">
        <f t="shared" si="4"/>
        <v>3361</v>
      </c>
      <c r="Q54" s="74">
        <f t="shared" si="5"/>
        <v>18793</v>
      </c>
      <c r="R54" s="40">
        <v>111</v>
      </c>
    </row>
    <row r="55" spans="1:18" x14ac:dyDescent="0.25">
      <c r="A55" s="11" t="s">
        <v>75</v>
      </c>
      <c r="B55" s="14" t="s">
        <v>362</v>
      </c>
      <c r="C55" s="53" t="s">
        <v>993</v>
      </c>
      <c r="D55" s="11" t="s">
        <v>994</v>
      </c>
      <c r="E55" s="69" t="s">
        <v>978</v>
      </c>
      <c r="F55" s="50">
        <v>20000</v>
      </c>
      <c r="G55" s="73">
        <v>0</v>
      </c>
      <c r="H55" s="1">
        <v>25</v>
      </c>
      <c r="I55" s="1">
        <f t="shared" si="6"/>
        <v>574</v>
      </c>
      <c r="J55" s="1">
        <f t="shared" si="7"/>
        <v>1580</v>
      </c>
      <c r="K55" s="1">
        <f t="shared" si="0"/>
        <v>220.00000000000003</v>
      </c>
      <c r="L55" s="1">
        <f t="shared" si="8"/>
        <v>608</v>
      </c>
      <c r="M55" s="1">
        <f t="shared" si="1"/>
        <v>1580</v>
      </c>
      <c r="N55" s="2">
        <f t="shared" si="2"/>
        <v>2154</v>
      </c>
      <c r="O55" s="77">
        <f t="shared" si="3"/>
        <v>1207</v>
      </c>
      <c r="P55" s="2">
        <f t="shared" si="4"/>
        <v>3361</v>
      </c>
      <c r="Q55" s="74">
        <f t="shared" si="5"/>
        <v>18793</v>
      </c>
      <c r="R55" s="40">
        <v>111</v>
      </c>
    </row>
    <row r="56" spans="1:18" x14ac:dyDescent="0.25">
      <c r="A56" s="11" t="s">
        <v>76</v>
      </c>
      <c r="B56" s="14" t="s">
        <v>363</v>
      </c>
      <c r="C56" s="53" t="s">
        <v>993</v>
      </c>
      <c r="D56" s="11" t="s">
        <v>994</v>
      </c>
      <c r="E56" s="69" t="s">
        <v>978</v>
      </c>
      <c r="F56" s="50">
        <v>20000</v>
      </c>
      <c r="G56" s="73">
        <v>0</v>
      </c>
      <c r="H56" s="1">
        <v>25</v>
      </c>
      <c r="I56" s="1">
        <f t="shared" si="6"/>
        <v>574</v>
      </c>
      <c r="J56" s="1">
        <f t="shared" si="7"/>
        <v>1580</v>
      </c>
      <c r="K56" s="1">
        <f t="shared" si="0"/>
        <v>220.00000000000003</v>
      </c>
      <c r="L56" s="1">
        <f t="shared" si="8"/>
        <v>608</v>
      </c>
      <c r="M56" s="1">
        <f t="shared" si="1"/>
        <v>1580</v>
      </c>
      <c r="N56" s="2">
        <f t="shared" si="2"/>
        <v>2154</v>
      </c>
      <c r="O56" s="77">
        <f t="shared" si="3"/>
        <v>1207</v>
      </c>
      <c r="P56" s="2">
        <f t="shared" si="4"/>
        <v>3361</v>
      </c>
      <c r="Q56" s="74">
        <f t="shared" si="5"/>
        <v>18793</v>
      </c>
      <c r="R56" s="40">
        <v>111</v>
      </c>
    </row>
    <row r="57" spans="1:18" x14ac:dyDescent="0.25">
      <c r="A57" s="11" t="s">
        <v>77</v>
      </c>
      <c r="B57" s="14" t="s">
        <v>364</v>
      </c>
      <c r="C57" s="53" t="s">
        <v>993</v>
      </c>
      <c r="D57" s="11" t="s">
        <v>994</v>
      </c>
      <c r="E57" s="69" t="s">
        <v>978</v>
      </c>
      <c r="F57" s="50">
        <v>20000</v>
      </c>
      <c r="G57" s="73">
        <v>0</v>
      </c>
      <c r="H57" s="1">
        <v>25</v>
      </c>
      <c r="I57" s="1">
        <f t="shared" si="6"/>
        <v>574</v>
      </c>
      <c r="J57" s="1">
        <f t="shared" si="7"/>
        <v>1580</v>
      </c>
      <c r="K57" s="1">
        <f t="shared" si="0"/>
        <v>220.00000000000003</v>
      </c>
      <c r="L57" s="1">
        <f t="shared" si="8"/>
        <v>608</v>
      </c>
      <c r="M57" s="1">
        <f t="shared" si="1"/>
        <v>1580</v>
      </c>
      <c r="N57" s="2">
        <f t="shared" si="2"/>
        <v>2154</v>
      </c>
      <c r="O57" s="77">
        <f t="shared" si="3"/>
        <v>1207</v>
      </c>
      <c r="P57" s="2">
        <f t="shared" si="4"/>
        <v>3361</v>
      </c>
      <c r="Q57" s="74">
        <f t="shared" si="5"/>
        <v>18793</v>
      </c>
      <c r="R57" s="40">
        <v>111</v>
      </c>
    </row>
    <row r="58" spans="1:18" x14ac:dyDescent="0.25">
      <c r="A58" s="11" t="s">
        <v>78</v>
      </c>
      <c r="B58" s="14" t="s">
        <v>365</v>
      </c>
      <c r="C58" s="53" t="s">
        <v>993</v>
      </c>
      <c r="D58" s="11" t="s">
        <v>994</v>
      </c>
      <c r="E58" s="69" t="s">
        <v>978</v>
      </c>
      <c r="F58" s="50">
        <v>20000</v>
      </c>
      <c r="G58" s="73">
        <v>0</v>
      </c>
      <c r="H58" s="1">
        <v>25</v>
      </c>
      <c r="I58" s="1">
        <f t="shared" si="6"/>
        <v>574</v>
      </c>
      <c r="J58" s="1">
        <f t="shared" si="7"/>
        <v>1580</v>
      </c>
      <c r="K58" s="1">
        <f t="shared" si="0"/>
        <v>220.00000000000003</v>
      </c>
      <c r="L58" s="1">
        <f t="shared" si="8"/>
        <v>608</v>
      </c>
      <c r="M58" s="1">
        <f t="shared" si="1"/>
        <v>1580</v>
      </c>
      <c r="N58" s="2">
        <f t="shared" si="2"/>
        <v>2154</v>
      </c>
      <c r="O58" s="77">
        <f t="shared" si="3"/>
        <v>1207</v>
      </c>
      <c r="P58" s="2">
        <f t="shared" si="4"/>
        <v>3361</v>
      </c>
      <c r="Q58" s="74">
        <f t="shared" si="5"/>
        <v>18793</v>
      </c>
      <c r="R58" s="40">
        <v>111</v>
      </c>
    </row>
    <row r="59" spans="1:18" x14ac:dyDescent="0.25">
      <c r="A59" s="11" t="s">
        <v>79</v>
      </c>
      <c r="B59" s="14" t="s">
        <v>367</v>
      </c>
      <c r="C59" s="53" t="s">
        <v>993</v>
      </c>
      <c r="D59" s="11" t="s">
        <v>994</v>
      </c>
      <c r="E59" s="69" t="s">
        <v>978</v>
      </c>
      <c r="F59" s="50">
        <v>20000</v>
      </c>
      <c r="G59" s="73">
        <v>0</v>
      </c>
      <c r="H59" s="1">
        <v>25</v>
      </c>
      <c r="I59" s="1">
        <f t="shared" si="6"/>
        <v>574</v>
      </c>
      <c r="J59" s="1">
        <f t="shared" si="7"/>
        <v>1580</v>
      </c>
      <c r="K59" s="1">
        <f t="shared" si="0"/>
        <v>220.00000000000003</v>
      </c>
      <c r="L59" s="1">
        <f t="shared" si="8"/>
        <v>608</v>
      </c>
      <c r="M59" s="1">
        <f t="shared" si="1"/>
        <v>1580</v>
      </c>
      <c r="N59" s="2">
        <f t="shared" si="2"/>
        <v>2154</v>
      </c>
      <c r="O59" s="77">
        <f t="shared" si="3"/>
        <v>1207</v>
      </c>
      <c r="P59" s="2">
        <f t="shared" si="4"/>
        <v>3361</v>
      </c>
      <c r="Q59" s="74">
        <f t="shared" si="5"/>
        <v>18793</v>
      </c>
      <c r="R59" s="40">
        <v>111</v>
      </c>
    </row>
    <row r="60" spans="1:18" x14ac:dyDescent="0.25">
      <c r="A60" s="11" t="s">
        <v>80</v>
      </c>
      <c r="B60" s="14" t="s">
        <v>368</v>
      </c>
      <c r="C60" s="53" t="s">
        <v>993</v>
      </c>
      <c r="D60" s="11" t="s">
        <v>994</v>
      </c>
      <c r="E60" s="69" t="s">
        <v>978</v>
      </c>
      <c r="F60" s="50">
        <v>20000</v>
      </c>
      <c r="G60" s="73">
        <v>0</v>
      </c>
      <c r="H60" s="1">
        <v>25</v>
      </c>
      <c r="I60" s="1">
        <f t="shared" si="6"/>
        <v>574</v>
      </c>
      <c r="J60" s="1">
        <f t="shared" si="7"/>
        <v>1580</v>
      </c>
      <c r="K60" s="1">
        <f t="shared" si="0"/>
        <v>220.00000000000003</v>
      </c>
      <c r="L60" s="1">
        <f t="shared" si="8"/>
        <v>608</v>
      </c>
      <c r="M60" s="1">
        <f t="shared" si="1"/>
        <v>1580</v>
      </c>
      <c r="N60" s="2">
        <f t="shared" si="2"/>
        <v>2154</v>
      </c>
      <c r="O60" s="77">
        <f t="shared" si="3"/>
        <v>1207</v>
      </c>
      <c r="P60" s="2">
        <f t="shared" si="4"/>
        <v>3361</v>
      </c>
      <c r="Q60" s="74">
        <f t="shared" si="5"/>
        <v>18793</v>
      </c>
      <c r="R60" s="40">
        <v>111</v>
      </c>
    </row>
    <row r="61" spans="1:18" x14ac:dyDescent="0.25">
      <c r="A61" s="11" t="s">
        <v>81</v>
      </c>
      <c r="B61" s="14" t="s">
        <v>372</v>
      </c>
      <c r="C61" s="53" t="s">
        <v>993</v>
      </c>
      <c r="D61" s="11" t="s">
        <v>211</v>
      </c>
      <c r="E61" s="69" t="s">
        <v>978</v>
      </c>
      <c r="F61" s="49">
        <v>17160</v>
      </c>
      <c r="G61" s="73">
        <v>0</v>
      </c>
      <c r="H61" s="1">
        <v>25</v>
      </c>
      <c r="I61" s="1">
        <f t="shared" si="6"/>
        <v>492.49200000000002</v>
      </c>
      <c r="J61" s="1">
        <f t="shared" si="7"/>
        <v>1355.64</v>
      </c>
      <c r="K61" s="1">
        <f t="shared" si="0"/>
        <v>188.76000000000002</v>
      </c>
      <c r="L61" s="1">
        <f t="shared" si="8"/>
        <v>521.66399999999999</v>
      </c>
      <c r="M61" s="1">
        <f t="shared" si="1"/>
        <v>1355.64</v>
      </c>
      <c r="N61" s="2">
        <f t="shared" si="2"/>
        <v>1848.1320000000001</v>
      </c>
      <c r="O61" s="77">
        <f t="shared" si="3"/>
        <v>1039.1559999999999</v>
      </c>
      <c r="P61" s="2">
        <f t="shared" si="4"/>
        <v>2887.288</v>
      </c>
      <c r="Q61" s="74">
        <f t="shared" si="5"/>
        <v>16120.844000000001</v>
      </c>
      <c r="R61" s="40">
        <v>111</v>
      </c>
    </row>
    <row r="62" spans="1:18" x14ac:dyDescent="0.25">
      <c r="A62" s="11" t="s">
        <v>82</v>
      </c>
      <c r="B62" s="14" t="s">
        <v>373</v>
      </c>
      <c r="C62" s="53" t="s">
        <v>993</v>
      </c>
      <c r="D62" s="11" t="s">
        <v>994</v>
      </c>
      <c r="E62" s="69" t="s">
        <v>978</v>
      </c>
      <c r="F62" s="48">
        <v>23000</v>
      </c>
      <c r="G62" s="73">
        <v>0</v>
      </c>
      <c r="H62" s="1">
        <v>25</v>
      </c>
      <c r="I62" s="1">
        <f t="shared" si="6"/>
        <v>660.1</v>
      </c>
      <c r="J62" s="1">
        <f t="shared" si="7"/>
        <v>1817</v>
      </c>
      <c r="K62" s="1">
        <f t="shared" si="0"/>
        <v>253.00000000000003</v>
      </c>
      <c r="L62" s="1">
        <f t="shared" si="8"/>
        <v>699.2</v>
      </c>
      <c r="M62" s="1">
        <f t="shared" si="1"/>
        <v>1817</v>
      </c>
      <c r="N62" s="2">
        <f t="shared" si="2"/>
        <v>2477.1</v>
      </c>
      <c r="O62" s="77">
        <f t="shared" si="3"/>
        <v>1384.3000000000002</v>
      </c>
      <c r="P62" s="2">
        <f t="shared" si="4"/>
        <v>3861.4</v>
      </c>
      <c r="Q62" s="74">
        <f t="shared" si="5"/>
        <v>21615.7</v>
      </c>
      <c r="R62" s="40">
        <v>111</v>
      </c>
    </row>
    <row r="63" spans="1:18" x14ac:dyDescent="0.25">
      <c r="A63" s="11" t="s">
        <v>83</v>
      </c>
      <c r="B63" s="14" t="s">
        <v>462</v>
      </c>
      <c r="C63" s="43" t="s">
        <v>1109</v>
      </c>
      <c r="D63" s="11" t="s">
        <v>178</v>
      </c>
      <c r="E63" s="69" t="s">
        <v>978</v>
      </c>
      <c r="F63" s="48">
        <v>22640</v>
      </c>
      <c r="G63" s="73">
        <v>0</v>
      </c>
      <c r="H63" s="1">
        <v>25</v>
      </c>
      <c r="I63" s="1">
        <f>F63*2.87%</f>
        <v>649.76800000000003</v>
      </c>
      <c r="J63" s="1">
        <f>F63*7.9%</f>
        <v>1788.56</v>
      </c>
      <c r="K63" s="1">
        <f>F63*1.1%</f>
        <v>249.04000000000002</v>
      </c>
      <c r="L63" s="1">
        <f>F63*3.04%</f>
        <v>688.25599999999997</v>
      </c>
      <c r="M63" s="1">
        <f>F63*7.9%</f>
        <v>1788.56</v>
      </c>
      <c r="N63" s="2">
        <f>I63+J63</f>
        <v>2438.328</v>
      </c>
      <c r="O63" s="77">
        <f>I63+L63+H63+G63</f>
        <v>1363.0239999999999</v>
      </c>
      <c r="P63" s="2">
        <f>N63+O63</f>
        <v>3801.3519999999999</v>
      </c>
      <c r="Q63" s="74">
        <f>F63-O63-G63</f>
        <v>21276.975999999999</v>
      </c>
      <c r="R63" s="40">
        <v>111</v>
      </c>
    </row>
    <row r="64" spans="1:18" x14ac:dyDescent="0.25">
      <c r="A64" s="11" t="s">
        <v>84</v>
      </c>
      <c r="B64" s="16" t="s">
        <v>222</v>
      </c>
      <c r="C64" s="43" t="s">
        <v>995</v>
      </c>
      <c r="D64" s="17" t="s">
        <v>223</v>
      </c>
      <c r="E64" s="69" t="s">
        <v>978</v>
      </c>
      <c r="F64" s="71">
        <v>26000</v>
      </c>
      <c r="G64" s="73">
        <v>0</v>
      </c>
      <c r="H64" s="1">
        <v>25</v>
      </c>
      <c r="I64" s="1">
        <f t="shared" si="6"/>
        <v>746.2</v>
      </c>
      <c r="J64" s="1">
        <f t="shared" si="7"/>
        <v>2054</v>
      </c>
      <c r="K64" s="1">
        <f t="shared" si="0"/>
        <v>286.00000000000006</v>
      </c>
      <c r="L64" s="1">
        <f t="shared" si="8"/>
        <v>790.4</v>
      </c>
      <c r="M64" s="1">
        <f t="shared" si="1"/>
        <v>2054</v>
      </c>
      <c r="N64" s="2">
        <f t="shared" si="2"/>
        <v>2800.2</v>
      </c>
      <c r="O64" s="77">
        <f t="shared" si="3"/>
        <v>1561.6</v>
      </c>
      <c r="P64" s="2">
        <f t="shared" si="4"/>
        <v>4361.7999999999993</v>
      </c>
      <c r="Q64" s="74">
        <f t="shared" si="5"/>
        <v>24438.400000000001</v>
      </c>
      <c r="R64" s="40">
        <v>111</v>
      </c>
    </row>
    <row r="65" spans="1:18" x14ac:dyDescent="0.25">
      <c r="A65" s="11" t="s">
        <v>85</v>
      </c>
      <c r="B65" s="24" t="s">
        <v>353</v>
      </c>
      <c r="C65" s="43" t="s">
        <v>986</v>
      </c>
      <c r="D65" s="11" t="s">
        <v>987</v>
      </c>
      <c r="E65" s="69" t="s">
        <v>978</v>
      </c>
      <c r="F65" s="48">
        <v>30000</v>
      </c>
      <c r="G65" s="73">
        <v>0</v>
      </c>
      <c r="H65" s="1">
        <v>25</v>
      </c>
      <c r="I65" s="1">
        <f>F65*2.87%</f>
        <v>861</v>
      </c>
      <c r="J65" s="1">
        <f>F65*7.9%</f>
        <v>2370</v>
      </c>
      <c r="K65" s="1">
        <f>F65*1.1%</f>
        <v>330.00000000000006</v>
      </c>
      <c r="L65" s="1">
        <f>F65*3.04%</f>
        <v>912</v>
      </c>
      <c r="M65" s="1">
        <f>F65*7.9%</f>
        <v>2370</v>
      </c>
      <c r="N65" s="2">
        <f>I65+J65</f>
        <v>3231</v>
      </c>
      <c r="O65" s="77">
        <f>I65+L65+H65+G65</f>
        <v>1798</v>
      </c>
      <c r="P65" s="2">
        <f>N65+O65</f>
        <v>5029</v>
      </c>
      <c r="Q65" s="74">
        <f>F65-O65-G65</f>
        <v>28202</v>
      </c>
      <c r="R65" s="40">
        <v>111</v>
      </c>
    </row>
    <row r="66" spans="1:18" x14ac:dyDescent="0.25">
      <c r="A66" s="11" t="s">
        <v>86</v>
      </c>
      <c r="B66" s="24" t="s">
        <v>459</v>
      </c>
      <c r="C66" s="43" t="s">
        <v>1046</v>
      </c>
      <c r="D66" s="11" t="s">
        <v>460</v>
      </c>
      <c r="E66" s="69" t="s">
        <v>978</v>
      </c>
      <c r="F66" s="50">
        <v>31590</v>
      </c>
      <c r="G66" s="73">
        <v>0</v>
      </c>
      <c r="H66" s="1">
        <v>25</v>
      </c>
      <c r="I66" s="1">
        <f t="shared" si="6"/>
        <v>906.63300000000004</v>
      </c>
      <c r="J66" s="1">
        <f t="shared" si="7"/>
        <v>2495.61</v>
      </c>
      <c r="K66" s="1">
        <f t="shared" si="0"/>
        <v>347.49</v>
      </c>
      <c r="L66" s="1">
        <f t="shared" si="8"/>
        <v>960.33600000000001</v>
      </c>
      <c r="M66" s="1">
        <f t="shared" si="1"/>
        <v>2495.61</v>
      </c>
      <c r="N66" s="2">
        <f t="shared" si="2"/>
        <v>3402.2430000000004</v>
      </c>
      <c r="O66" s="77">
        <f t="shared" si="3"/>
        <v>1891.9690000000001</v>
      </c>
      <c r="P66" s="2">
        <f t="shared" si="4"/>
        <v>5294.2120000000004</v>
      </c>
      <c r="Q66" s="74">
        <f t="shared" si="5"/>
        <v>29698.030999999999</v>
      </c>
      <c r="R66" s="40">
        <v>111</v>
      </c>
    </row>
    <row r="67" spans="1:18" x14ac:dyDescent="0.25">
      <c r="A67" s="11" t="s">
        <v>87</v>
      </c>
      <c r="B67" s="21" t="s">
        <v>1047</v>
      </c>
      <c r="C67" s="43" t="s">
        <v>1046</v>
      </c>
      <c r="D67" s="80" t="s">
        <v>179</v>
      </c>
      <c r="E67" s="69" t="s">
        <v>978</v>
      </c>
      <c r="F67" s="51">
        <v>19500</v>
      </c>
      <c r="G67" s="78">
        <v>0</v>
      </c>
      <c r="H67" s="77">
        <v>25</v>
      </c>
      <c r="I67" s="77">
        <f>F67*2.87%</f>
        <v>559.65</v>
      </c>
      <c r="J67" s="77">
        <f>F67*7.1%</f>
        <v>1384.4999999999998</v>
      </c>
      <c r="K67" s="77">
        <f>F67*1.1%</f>
        <v>214.50000000000003</v>
      </c>
      <c r="L67" s="77">
        <f>F67*3.04%</f>
        <v>592.79999999999995</v>
      </c>
      <c r="M67" s="77">
        <f>F67*7.09%</f>
        <v>1382.5500000000002</v>
      </c>
      <c r="N67" s="76">
        <f>I67+J67+K67+L67+M67</f>
        <v>4134</v>
      </c>
      <c r="O67" s="77">
        <f t="shared" si="3"/>
        <v>1177.4499999999998</v>
      </c>
      <c r="P67" s="76">
        <f>N67+O67</f>
        <v>5311.45</v>
      </c>
      <c r="Q67" s="75">
        <f>F67-O67</f>
        <v>18322.55</v>
      </c>
      <c r="R67" s="40">
        <v>111</v>
      </c>
    </row>
    <row r="68" spans="1:18" x14ac:dyDescent="0.25">
      <c r="A68" s="11" t="s">
        <v>88</v>
      </c>
      <c r="B68" s="35" t="s">
        <v>461</v>
      </c>
      <c r="C68" s="43" t="s">
        <v>1046</v>
      </c>
      <c r="D68" s="11" t="s">
        <v>1108</v>
      </c>
      <c r="E68" s="69" t="s">
        <v>978</v>
      </c>
      <c r="F68" s="55">
        <v>27000</v>
      </c>
      <c r="G68" s="73">
        <v>0</v>
      </c>
      <c r="H68" s="1">
        <v>25</v>
      </c>
      <c r="I68" s="1">
        <f t="shared" si="6"/>
        <v>774.9</v>
      </c>
      <c r="J68" s="1">
        <f t="shared" si="7"/>
        <v>2133</v>
      </c>
      <c r="K68" s="1">
        <f t="shared" si="0"/>
        <v>297.00000000000006</v>
      </c>
      <c r="L68" s="1">
        <f t="shared" si="8"/>
        <v>820.8</v>
      </c>
      <c r="M68" s="1">
        <f t="shared" si="1"/>
        <v>2133</v>
      </c>
      <c r="N68" s="2">
        <f t="shared" si="2"/>
        <v>2907.9</v>
      </c>
      <c r="O68" s="77">
        <f t="shared" si="3"/>
        <v>1620.6999999999998</v>
      </c>
      <c r="P68" s="2">
        <f t="shared" si="4"/>
        <v>4528.6000000000004</v>
      </c>
      <c r="Q68" s="74">
        <f t="shared" si="5"/>
        <v>25379.3</v>
      </c>
      <c r="R68" s="40">
        <v>111</v>
      </c>
    </row>
    <row r="69" spans="1:18" x14ac:dyDescent="0.25">
      <c r="A69" s="11" t="s">
        <v>89</v>
      </c>
      <c r="B69" s="14" t="s">
        <v>226</v>
      </c>
      <c r="C69" s="43" t="s">
        <v>1046</v>
      </c>
      <c r="D69" s="11" t="s">
        <v>1118</v>
      </c>
      <c r="E69" s="69" t="s">
        <v>978</v>
      </c>
      <c r="F69" s="48">
        <v>66000</v>
      </c>
      <c r="G69" s="73">
        <v>4615.76</v>
      </c>
      <c r="H69" s="1">
        <v>25</v>
      </c>
      <c r="I69" s="1">
        <f>F69*2.87%</f>
        <v>1894.2</v>
      </c>
      <c r="J69" s="1">
        <f>F69*7.9%</f>
        <v>5214</v>
      </c>
      <c r="K69" s="1">
        <f>F69*1.1%</f>
        <v>726.00000000000011</v>
      </c>
      <c r="L69" s="1">
        <f>F69*3.04%</f>
        <v>2006.4</v>
      </c>
      <c r="M69" s="1">
        <f>F69*7.9%</f>
        <v>5214</v>
      </c>
      <c r="N69" s="2">
        <f>I69+J69</f>
        <v>7108.2</v>
      </c>
      <c r="O69" s="77">
        <f>I69+L69+H69+G69</f>
        <v>8541.36</v>
      </c>
      <c r="P69" s="2">
        <f>N69+O69</f>
        <v>15649.560000000001</v>
      </c>
      <c r="Q69" s="74">
        <f>F69-O69-G69</f>
        <v>52842.879999999997</v>
      </c>
      <c r="R69" s="40">
        <v>111</v>
      </c>
    </row>
    <row r="70" spans="1:18" x14ac:dyDescent="0.25">
      <c r="A70" s="11" t="s">
        <v>90</v>
      </c>
      <c r="B70" s="16" t="s">
        <v>1090</v>
      </c>
      <c r="C70" s="43" t="s">
        <v>1046</v>
      </c>
      <c r="D70" s="81" t="s">
        <v>179</v>
      </c>
      <c r="E70" s="69" t="s">
        <v>978</v>
      </c>
      <c r="F70" s="51">
        <v>15600</v>
      </c>
      <c r="G70" s="78">
        <v>0</v>
      </c>
      <c r="H70" s="77">
        <v>25</v>
      </c>
      <c r="I70" s="77">
        <f>F70*2.87%</f>
        <v>447.71999999999997</v>
      </c>
      <c r="J70" s="77">
        <f>F70*7.1%</f>
        <v>1107.5999999999999</v>
      </c>
      <c r="K70" s="77">
        <f>F70*1.1%</f>
        <v>171.60000000000002</v>
      </c>
      <c r="L70" s="77">
        <f>F70*3.04%</f>
        <v>474.24</v>
      </c>
      <c r="M70" s="77">
        <f>F70*7.09%</f>
        <v>1106.04</v>
      </c>
      <c r="N70" s="76">
        <f>I70+J70+K70+L70+M70</f>
        <v>3307.2</v>
      </c>
      <c r="O70" s="77">
        <f t="shared" si="3"/>
        <v>946.96</v>
      </c>
      <c r="P70" s="76">
        <f>N70+O70</f>
        <v>4254.16</v>
      </c>
      <c r="Q70" s="75">
        <f>F70-O70</f>
        <v>14653.04</v>
      </c>
      <c r="R70" s="40">
        <v>111</v>
      </c>
    </row>
    <row r="71" spans="1:18" x14ac:dyDescent="0.25">
      <c r="A71" s="11" t="s">
        <v>91</v>
      </c>
      <c r="B71" s="14" t="s">
        <v>463</v>
      </c>
      <c r="C71" s="43" t="s">
        <v>1046</v>
      </c>
      <c r="D71" s="11" t="s">
        <v>464</v>
      </c>
      <c r="E71" s="69" t="s">
        <v>978</v>
      </c>
      <c r="F71" s="48">
        <v>36000</v>
      </c>
      <c r="G71" s="73">
        <v>0</v>
      </c>
      <c r="H71" s="1">
        <v>25</v>
      </c>
      <c r="I71" s="1">
        <f t="shared" si="6"/>
        <v>1033.2</v>
      </c>
      <c r="J71" s="1">
        <f t="shared" si="7"/>
        <v>2844</v>
      </c>
      <c r="K71" s="1">
        <f t="shared" si="0"/>
        <v>396.00000000000006</v>
      </c>
      <c r="L71" s="1">
        <f t="shared" si="8"/>
        <v>1094.4000000000001</v>
      </c>
      <c r="M71" s="1">
        <f t="shared" si="1"/>
        <v>2844</v>
      </c>
      <c r="N71" s="2">
        <f t="shared" si="2"/>
        <v>3877.2</v>
      </c>
      <c r="O71" s="77">
        <f t="shared" si="3"/>
        <v>2152.6000000000004</v>
      </c>
      <c r="P71" s="2">
        <f t="shared" si="4"/>
        <v>6029.8</v>
      </c>
      <c r="Q71" s="74">
        <f t="shared" si="5"/>
        <v>33847.4</v>
      </c>
      <c r="R71" s="40">
        <v>111</v>
      </c>
    </row>
    <row r="72" spans="1:18" x14ac:dyDescent="0.25">
      <c r="A72" s="11" t="s">
        <v>92</v>
      </c>
      <c r="B72" s="16" t="s">
        <v>32</v>
      </c>
      <c r="C72" s="43" t="s">
        <v>1046</v>
      </c>
      <c r="D72" s="46" t="s">
        <v>176</v>
      </c>
      <c r="E72" s="69" t="s">
        <v>978</v>
      </c>
      <c r="F72" s="50">
        <v>60000</v>
      </c>
      <c r="G72" s="73">
        <v>3486.68</v>
      </c>
      <c r="H72" s="1">
        <v>25</v>
      </c>
      <c r="I72" s="1">
        <f t="shared" si="6"/>
        <v>1722</v>
      </c>
      <c r="J72" s="1">
        <f t="shared" si="7"/>
        <v>4740</v>
      </c>
      <c r="K72" s="1">
        <f t="shared" si="0"/>
        <v>660.00000000000011</v>
      </c>
      <c r="L72" s="1">
        <f t="shared" si="8"/>
        <v>1824</v>
      </c>
      <c r="M72" s="1">
        <f t="shared" si="1"/>
        <v>4740</v>
      </c>
      <c r="N72" s="2">
        <f t="shared" si="2"/>
        <v>6462</v>
      </c>
      <c r="O72" s="77">
        <f t="shared" si="3"/>
        <v>7057.68</v>
      </c>
      <c r="P72" s="2">
        <f t="shared" si="4"/>
        <v>13519.68</v>
      </c>
      <c r="Q72" s="74">
        <f t="shared" si="5"/>
        <v>49455.64</v>
      </c>
      <c r="R72" s="40">
        <v>111</v>
      </c>
    </row>
    <row r="73" spans="1:18" x14ac:dyDescent="0.25">
      <c r="A73" s="11" t="s">
        <v>93</v>
      </c>
      <c r="B73" s="47" t="s">
        <v>1070</v>
      </c>
      <c r="C73" s="43" t="s">
        <v>1046</v>
      </c>
      <c r="D73" s="80" t="s">
        <v>185</v>
      </c>
      <c r="E73" s="69" t="s">
        <v>978</v>
      </c>
      <c r="F73" s="48">
        <v>26000</v>
      </c>
      <c r="G73" s="78">
        <v>0</v>
      </c>
      <c r="H73" s="77">
        <v>25</v>
      </c>
      <c r="I73" s="77">
        <f>F73*2.87%</f>
        <v>746.2</v>
      </c>
      <c r="J73" s="77">
        <f>F73*7.1%</f>
        <v>1845.9999999999998</v>
      </c>
      <c r="K73" s="77">
        <f>F73*1.1%</f>
        <v>286.00000000000006</v>
      </c>
      <c r="L73" s="77">
        <f>F73*3.04%</f>
        <v>790.4</v>
      </c>
      <c r="M73" s="77">
        <f>F73*7.09%</f>
        <v>1843.4</v>
      </c>
      <c r="N73" s="76">
        <f>I73+J73+K73+L73+M73</f>
        <v>5512</v>
      </c>
      <c r="O73" s="77">
        <f t="shared" si="3"/>
        <v>1561.6</v>
      </c>
      <c r="P73" s="76">
        <f>N73+O73</f>
        <v>7073.6</v>
      </c>
      <c r="Q73" s="75">
        <f>F73-O73</f>
        <v>24438.400000000001</v>
      </c>
      <c r="R73" s="40">
        <v>111</v>
      </c>
    </row>
    <row r="74" spans="1:18" x14ac:dyDescent="0.25">
      <c r="A74" s="11" t="s">
        <v>94</v>
      </c>
      <c r="B74" s="21" t="s">
        <v>1076</v>
      </c>
      <c r="C74" s="43" t="s">
        <v>1046</v>
      </c>
      <c r="D74" s="80" t="s">
        <v>179</v>
      </c>
      <c r="E74" s="69" t="s">
        <v>978</v>
      </c>
      <c r="F74" s="51">
        <v>19500</v>
      </c>
      <c r="G74" s="78">
        <v>0</v>
      </c>
      <c r="H74" s="77">
        <v>25</v>
      </c>
      <c r="I74" s="77">
        <f>F74*2.87%</f>
        <v>559.65</v>
      </c>
      <c r="J74" s="77">
        <f>F74*7.1%</f>
        <v>1384.4999999999998</v>
      </c>
      <c r="K74" s="77">
        <f>F74*1.1%</f>
        <v>214.50000000000003</v>
      </c>
      <c r="L74" s="77">
        <f>F74*3.04%</f>
        <v>592.79999999999995</v>
      </c>
      <c r="M74" s="77">
        <f>F74*7.09%</f>
        <v>1382.5500000000002</v>
      </c>
      <c r="N74" s="76">
        <f>I74+J74+K74+L74+M74</f>
        <v>4134</v>
      </c>
      <c r="O74" s="77">
        <f t="shared" ref="O74:O131" si="25">I74+L74+H74+G74</f>
        <v>1177.4499999999998</v>
      </c>
      <c r="P74" s="76">
        <f>N74+O74</f>
        <v>5311.45</v>
      </c>
      <c r="Q74" s="75">
        <f>F74-O74</f>
        <v>18322.55</v>
      </c>
      <c r="R74" s="40">
        <v>111</v>
      </c>
    </row>
    <row r="75" spans="1:18" x14ac:dyDescent="0.25">
      <c r="A75" s="11" t="s">
        <v>95</v>
      </c>
      <c r="B75" s="21" t="s">
        <v>1042</v>
      </c>
      <c r="C75" s="53" t="s">
        <v>1041</v>
      </c>
      <c r="D75" s="80" t="s">
        <v>1040</v>
      </c>
      <c r="E75" s="69" t="s">
        <v>978</v>
      </c>
      <c r="F75" s="42">
        <v>25000</v>
      </c>
      <c r="G75" s="78">
        <v>0</v>
      </c>
      <c r="H75" s="77">
        <v>25</v>
      </c>
      <c r="I75" s="77">
        <f>F75*2.87%</f>
        <v>717.5</v>
      </c>
      <c r="J75" s="77">
        <f>F75*7.1%</f>
        <v>1774.9999999999998</v>
      </c>
      <c r="K75" s="77">
        <f>F75*1.1%</f>
        <v>275</v>
      </c>
      <c r="L75" s="77">
        <f>F75*3.04%</f>
        <v>760</v>
      </c>
      <c r="M75" s="77">
        <f>F75*7.09%</f>
        <v>1772.5000000000002</v>
      </c>
      <c r="N75" s="76">
        <f>I75+J75+K75+L75+M75</f>
        <v>5300</v>
      </c>
      <c r="O75" s="77">
        <f t="shared" si="25"/>
        <v>1502.5</v>
      </c>
      <c r="P75" s="76">
        <f>N75+O75</f>
        <v>6802.5</v>
      </c>
      <c r="Q75" s="75">
        <f>F75-O75</f>
        <v>23497.5</v>
      </c>
      <c r="R75" s="40">
        <v>111</v>
      </c>
    </row>
    <row r="76" spans="1:18" x14ac:dyDescent="0.25">
      <c r="A76" s="11" t="s">
        <v>96</v>
      </c>
      <c r="B76" s="18" t="s">
        <v>210</v>
      </c>
      <c r="C76" s="43" t="s">
        <v>996</v>
      </c>
      <c r="D76" s="11" t="s">
        <v>178</v>
      </c>
      <c r="E76" s="69" t="s">
        <v>978</v>
      </c>
      <c r="F76" s="48">
        <v>19792.5</v>
      </c>
      <c r="G76" s="73">
        <v>0</v>
      </c>
      <c r="H76" s="1">
        <v>25</v>
      </c>
      <c r="I76" s="1">
        <f t="shared" si="6"/>
        <v>568.04475000000002</v>
      </c>
      <c r="J76" s="1">
        <f t="shared" si="7"/>
        <v>1563.6075000000001</v>
      </c>
      <c r="K76" s="1">
        <f t="shared" si="0"/>
        <v>217.71750000000003</v>
      </c>
      <c r="L76" s="1">
        <f t="shared" si="8"/>
        <v>601.69200000000001</v>
      </c>
      <c r="M76" s="1">
        <f t="shared" si="1"/>
        <v>1563.6075000000001</v>
      </c>
      <c r="N76" s="2">
        <f t="shared" si="2"/>
        <v>2131.6522500000001</v>
      </c>
      <c r="O76" s="77">
        <f t="shared" si="25"/>
        <v>1194.73675</v>
      </c>
      <c r="P76" s="2">
        <f t="shared" si="4"/>
        <v>3326.3890000000001</v>
      </c>
      <c r="Q76" s="74">
        <f t="shared" si="5"/>
        <v>18597.76325</v>
      </c>
      <c r="R76" s="40">
        <v>111</v>
      </c>
    </row>
    <row r="77" spans="1:18" x14ac:dyDescent="0.25">
      <c r="A77" s="11" t="s">
        <v>97</v>
      </c>
      <c r="B77" s="14" t="s">
        <v>218</v>
      </c>
      <c r="C77" s="43" t="s">
        <v>996</v>
      </c>
      <c r="D77" s="11" t="s">
        <v>179</v>
      </c>
      <c r="E77" s="69" t="s">
        <v>978</v>
      </c>
      <c r="F77" s="51">
        <v>19500</v>
      </c>
      <c r="G77" s="73">
        <v>0</v>
      </c>
      <c r="H77" s="1">
        <v>25</v>
      </c>
      <c r="I77" s="1">
        <f t="shared" si="6"/>
        <v>559.65</v>
      </c>
      <c r="J77" s="1">
        <f t="shared" si="7"/>
        <v>1540.5</v>
      </c>
      <c r="K77" s="1">
        <f t="shared" si="0"/>
        <v>214.50000000000003</v>
      </c>
      <c r="L77" s="1">
        <f t="shared" si="8"/>
        <v>592.79999999999995</v>
      </c>
      <c r="M77" s="1">
        <f t="shared" si="1"/>
        <v>1540.5</v>
      </c>
      <c r="N77" s="2">
        <f t="shared" si="2"/>
        <v>2100.15</v>
      </c>
      <c r="O77" s="77">
        <f t="shared" si="25"/>
        <v>1177.4499999999998</v>
      </c>
      <c r="P77" s="2">
        <f t="shared" si="4"/>
        <v>3277.6</v>
      </c>
      <c r="Q77" s="74">
        <f t="shared" si="5"/>
        <v>18322.55</v>
      </c>
      <c r="R77" s="40">
        <v>111</v>
      </c>
    </row>
    <row r="78" spans="1:18" x14ac:dyDescent="0.25">
      <c r="A78" s="11" t="s">
        <v>98</v>
      </c>
      <c r="B78" s="16" t="s">
        <v>23</v>
      </c>
      <c r="C78" s="43" t="s">
        <v>996</v>
      </c>
      <c r="D78" s="45" t="s">
        <v>176</v>
      </c>
      <c r="E78" s="69" t="s">
        <v>978</v>
      </c>
      <c r="F78" s="42">
        <v>55000</v>
      </c>
      <c r="G78" s="73">
        <v>2404.9299999999998</v>
      </c>
      <c r="H78" s="1">
        <v>25</v>
      </c>
      <c r="I78" s="1">
        <f>F78*2.87%</f>
        <v>1578.5</v>
      </c>
      <c r="J78" s="1">
        <f>F78*7.9%</f>
        <v>4345</v>
      </c>
      <c r="K78" s="1">
        <f>F78*1.1%</f>
        <v>605.00000000000011</v>
      </c>
      <c r="L78" s="1">
        <f>F78*3.04%</f>
        <v>1672</v>
      </c>
      <c r="M78" s="1">
        <f>F78*7.9%</f>
        <v>4345</v>
      </c>
      <c r="N78" s="2">
        <f>I78+J78</f>
        <v>5923.5</v>
      </c>
      <c r="O78" s="77">
        <f t="shared" si="25"/>
        <v>5680.43</v>
      </c>
      <c r="P78" s="2">
        <f>N78+O78</f>
        <v>11603.93</v>
      </c>
      <c r="Q78" s="74">
        <f>F78-O78-G78</f>
        <v>46914.64</v>
      </c>
      <c r="R78" s="40">
        <v>111</v>
      </c>
    </row>
    <row r="79" spans="1:18" x14ac:dyDescent="0.25">
      <c r="A79" s="11" t="s">
        <v>99</v>
      </c>
      <c r="B79" s="21" t="s">
        <v>1064</v>
      </c>
      <c r="C79" s="53" t="s">
        <v>1041</v>
      </c>
      <c r="D79" s="80" t="s">
        <v>183</v>
      </c>
      <c r="E79" s="69" t="s">
        <v>978</v>
      </c>
      <c r="F79" s="42">
        <v>19000</v>
      </c>
      <c r="G79" s="78">
        <v>0</v>
      </c>
      <c r="H79" s="77">
        <v>25</v>
      </c>
      <c r="I79" s="77">
        <f>F79*2.87%</f>
        <v>545.29999999999995</v>
      </c>
      <c r="J79" s="77">
        <f>F79*7.1%</f>
        <v>1348.9999999999998</v>
      </c>
      <c r="K79" s="77">
        <f>F79*1.1%</f>
        <v>209.00000000000003</v>
      </c>
      <c r="L79" s="77">
        <f>F79*3.04%</f>
        <v>577.6</v>
      </c>
      <c r="M79" s="77">
        <f>F79*7.09%</f>
        <v>1347.1000000000001</v>
      </c>
      <c r="N79" s="76">
        <f>I79+J79+K79+L79+M79</f>
        <v>4028</v>
      </c>
      <c r="O79" s="77">
        <f t="shared" si="25"/>
        <v>1147.9000000000001</v>
      </c>
      <c r="P79" s="76">
        <f>N79+O79</f>
        <v>5175.8999999999996</v>
      </c>
      <c r="Q79" s="75">
        <f>F79-O79</f>
        <v>17852.099999999999</v>
      </c>
      <c r="R79" s="40">
        <v>111</v>
      </c>
    </row>
    <row r="80" spans="1:18" x14ac:dyDescent="0.25">
      <c r="A80" s="11" t="s">
        <v>100</v>
      </c>
      <c r="B80" s="21" t="s">
        <v>1063</v>
      </c>
      <c r="C80" s="53" t="s">
        <v>1041</v>
      </c>
      <c r="D80" s="80" t="s">
        <v>181</v>
      </c>
      <c r="E80" s="69" t="s">
        <v>978</v>
      </c>
      <c r="F80" s="42">
        <v>19500</v>
      </c>
      <c r="G80" s="78">
        <v>0</v>
      </c>
      <c r="H80" s="77">
        <v>25</v>
      </c>
      <c r="I80" s="77">
        <f>F80*2.87%</f>
        <v>559.65</v>
      </c>
      <c r="J80" s="77">
        <f>F80*7.1%</f>
        <v>1384.4999999999998</v>
      </c>
      <c r="K80" s="77">
        <f>F80*1.1%</f>
        <v>214.50000000000003</v>
      </c>
      <c r="L80" s="77">
        <f>F80*3.04%</f>
        <v>592.79999999999995</v>
      </c>
      <c r="M80" s="77">
        <f>F80*7.09%</f>
        <v>1382.5500000000002</v>
      </c>
      <c r="N80" s="76">
        <f>I80+J80+K80+L80+M80</f>
        <v>4134</v>
      </c>
      <c r="O80" s="77">
        <f t="shared" si="25"/>
        <v>1177.4499999999998</v>
      </c>
      <c r="P80" s="76">
        <f>N80+O80</f>
        <v>5311.45</v>
      </c>
      <c r="Q80" s="75">
        <f>F80-O80</f>
        <v>18322.55</v>
      </c>
      <c r="R80" s="40">
        <v>111</v>
      </c>
    </row>
    <row r="81" spans="1:18" x14ac:dyDescent="0.25">
      <c r="A81" s="11" t="s">
        <v>101</v>
      </c>
      <c r="B81" s="16" t="s">
        <v>1091</v>
      </c>
      <c r="C81" s="53" t="s">
        <v>1041</v>
      </c>
      <c r="D81" s="79" t="s">
        <v>183</v>
      </c>
      <c r="E81" s="69" t="s">
        <v>978</v>
      </c>
      <c r="F81" s="42">
        <v>19000</v>
      </c>
      <c r="G81" s="78">
        <v>0</v>
      </c>
      <c r="H81" s="77">
        <v>25</v>
      </c>
      <c r="I81" s="77">
        <f>F81*2.87%</f>
        <v>545.29999999999995</v>
      </c>
      <c r="J81" s="77">
        <f>F81*7.1%</f>
        <v>1348.9999999999998</v>
      </c>
      <c r="K81" s="77">
        <f>F81*1.1%</f>
        <v>209.00000000000003</v>
      </c>
      <c r="L81" s="77">
        <f>F81*3.04%</f>
        <v>577.6</v>
      </c>
      <c r="M81" s="77">
        <f>F81*7.09%</f>
        <v>1347.1000000000001</v>
      </c>
      <c r="N81" s="76">
        <f>I81+J81+K81+L81+M81</f>
        <v>4028</v>
      </c>
      <c r="O81" s="77">
        <f t="shared" si="25"/>
        <v>1147.9000000000001</v>
      </c>
      <c r="P81" s="76">
        <f>N81+O81</f>
        <v>5175.8999999999996</v>
      </c>
      <c r="Q81" s="75">
        <f>F81-O81</f>
        <v>17852.099999999999</v>
      </c>
      <c r="R81" s="40">
        <v>111</v>
      </c>
    </row>
    <row r="82" spans="1:18" x14ac:dyDescent="0.25">
      <c r="A82" s="11" t="s">
        <v>102</v>
      </c>
      <c r="B82" s="47" t="s">
        <v>20</v>
      </c>
      <c r="C82" s="43" t="s">
        <v>996</v>
      </c>
      <c r="D82" s="11" t="s">
        <v>181</v>
      </c>
      <c r="E82" s="69" t="s">
        <v>978</v>
      </c>
      <c r="F82" s="42">
        <v>37000</v>
      </c>
      <c r="G82" s="73">
        <v>19.25</v>
      </c>
      <c r="H82" s="1">
        <v>25</v>
      </c>
      <c r="I82" s="1">
        <f>F82*2.87%</f>
        <v>1061.9000000000001</v>
      </c>
      <c r="J82" s="1">
        <f>F82*7.9%</f>
        <v>2923</v>
      </c>
      <c r="K82" s="1">
        <f>F82*1.1%</f>
        <v>407.00000000000006</v>
      </c>
      <c r="L82" s="1">
        <f>F82*3.04%</f>
        <v>1124.8</v>
      </c>
      <c r="M82" s="1">
        <f>F82*7.9%</f>
        <v>2923</v>
      </c>
      <c r="N82" s="2">
        <f>I82+J82</f>
        <v>3984.9</v>
      </c>
      <c r="O82" s="77">
        <f t="shared" si="25"/>
        <v>2230.9499999999998</v>
      </c>
      <c r="P82" s="2">
        <f>N82+O82</f>
        <v>6215.85</v>
      </c>
      <c r="Q82" s="74">
        <f>F82-O82-G82</f>
        <v>34749.800000000003</v>
      </c>
      <c r="R82" s="40">
        <v>111</v>
      </c>
    </row>
    <row r="83" spans="1:18" x14ac:dyDescent="0.25">
      <c r="A83" s="11" t="s">
        <v>103</v>
      </c>
      <c r="B83" s="14" t="s">
        <v>1100</v>
      </c>
      <c r="C83" s="43" t="s">
        <v>997</v>
      </c>
      <c r="D83" s="11" t="s">
        <v>1099</v>
      </c>
      <c r="E83" s="69" t="s">
        <v>978</v>
      </c>
      <c r="F83" s="48">
        <v>40000</v>
      </c>
      <c r="G83" s="73">
        <v>442.65</v>
      </c>
      <c r="H83" s="1">
        <v>25</v>
      </c>
      <c r="I83" s="1">
        <f t="shared" ref="I83" si="26">F83*2.87%</f>
        <v>1148</v>
      </c>
      <c r="J83" s="1">
        <f t="shared" ref="J83" si="27">F83*7.9%</f>
        <v>3160</v>
      </c>
      <c r="K83" s="1">
        <f t="shared" ref="K83" si="28">F83*1.1%</f>
        <v>440.00000000000006</v>
      </c>
      <c r="L83" s="1">
        <f t="shared" ref="L83" si="29">F83*3.04%</f>
        <v>1216</v>
      </c>
      <c r="M83" s="1">
        <f t="shared" ref="M83" si="30">F83*7.9%</f>
        <v>3160</v>
      </c>
      <c r="N83" s="2">
        <f t="shared" ref="N83" si="31">I83+J83</f>
        <v>4308</v>
      </c>
      <c r="O83" s="77">
        <f t="shared" si="25"/>
        <v>2831.65</v>
      </c>
      <c r="P83" s="2">
        <f t="shared" ref="P83" si="32">N83+O83</f>
        <v>7139.65</v>
      </c>
      <c r="Q83" s="74">
        <f t="shared" ref="Q83" si="33">F83-O83-G83</f>
        <v>36725.699999999997</v>
      </c>
      <c r="R83" s="40">
        <v>111</v>
      </c>
    </row>
    <row r="84" spans="1:18" x14ac:dyDescent="0.25">
      <c r="A84" s="11" t="s">
        <v>104</v>
      </c>
      <c r="B84" s="24" t="s">
        <v>236</v>
      </c>
      <c r="C84" s="43" t="s">
        <v>997</v>
      </c>
      <c r="D84" s="11" t="s">
        <v>185</v>
      </c>
      <c r="E84" s="69" t="s">
        <v>978</v>
      </c>
      <c r="F84" s="50">
        <v>20280</v>
      </c>
      <c r="G84" s="73">
        <v>0</v>
      </c>
      <c r="H84" s="1">
        <v>25</v>
      </c>
      <c r="I84" s="1">
        <f>F84*2.87%</f>
        <v>582.03599999999994</v>
      </c>
      <c r="J84" s="1">
        <f>F84*7.9%</f>
        <v>1602.1200000000001</v>
      </c>
      <c r="K84" s="1">
        <f>F84*1.1%</f>
        <v>223.08</v>
      </c>
      <c r="L84" s="1">
        <f>F84*3.04%</f>
        <v>616.51199999999994</v>
      </c>
      <c r="M84" s="1">
        <f>F84*7.9%</f>
        <v>1602.1200000000001</v>
      </c>
      <c r="N84" s="2">
        <f>I84+J84</f>
        <v>2184.1559999999999</v>
      </c>
      <c r="O84" s="77">
        <f t="shared" si="25"/>
        <v>1223.5479999999998</v>
      </c>
      <c r="P84" s="2">
        <f>N84+O84</f>
        <v>3407.7039999999997</v>
      </c>
      <c r="Q84" s="74">
        <f t="shared" si="5"/>
        <v>19056.452000000001</v>
      </c>
      <c r="R84" s="40">
        <v>111</v>
      </c>
    </row>
    <row r="85" spans="1:18" x14ac:dyDescent="0.25">
      <c r="A85" s="11" t="s">
        <v>105</v>
      </c>
      <c r="B85" s="14" t="s">
        <v>237</v>
      </c>
      <c r="C85" s="43" t="s">
        <v>997</v>
      </c>
      <c r="D85" s="11" t="s">
        <v>1110</v>
      </c>
      <c r="E85" s="69" t="s">
        <v>978</v>
      </c>
      <c r="F85" s="48">
        <v>25000</v>
      </c>
      <c r="G85" s="73">
        <v>0</v>
      </c>
      <c r="H85" s="1">
        <v>25</v>
      </c>
      <c r="I85" s="1">
        <f>F85*2.87%</f>
        <v>717.5</v>
      </c>
      <c r="J85" s="1">
        <f>F85*7.9%</f>
        <v>1975</v>
      </c>
      <c r="K85" s="1">
        <f>F85*1.1%</f>
        <v>275</v>
      </c>
      <c r="L85" s="1">
        <f>F85*3.04%</f>
        <v>760</v>
      </c>
      <c r="M85" s="1">
        <f>F85*7.9%</f>
        <v>1975</v>
      </c>
      <c r="N85" s="2">
        <f>I85+J85</f>
        <v>2692.5</v>
      </c>
      <c r="O85" s="77">
        <f t="shared" si="25"/>
        <v>1502.5</v>
      </c>
      <c r="P85" s="2">
        <f>N85+O85</f>
        <v>4195</v>
      </c>
      <c r="Q85" s="74">
        <f t="shared" si="5"/>
        <v>23497.5</v>
      </c>
      <c r="R85" s="40">
        <v>111</v>
      </c>
    </row>
    <row r="86" spans="1:18" x14ac:dyDescent="0.25">
      <c r="A86" s="11" t="s">
        <v>106</v>
      </c>
      <c r="B86" s="21" t="s">
        <v>26</v>
      </c>
      <c r="C86" s="43" t="s">
        <v>997</v>
      </c>
      <c r="D86" s="11" t="s">
        <v>185</v>
      </c>
      <c r="E86" s="69" t="s">
        <v>978</v>
      </c>
      <c r="F86" s="42">
        <v>26000</v>
      </c>
      <c r="G86" s="73">
        <v>0</v>
      </c>
      <c r="H86" s="1">
        <v>25</v>
      </c>
      <c r="I86" s="1">
        <f>F86*2.87%</f>
        <v>746.2</v>
      </c>
      <c r="J86" s="1">
        <f>F86*7.9%</f>
        <v>2054</v>
      </c>
      <c r="K86" s="1">
        <f>F86*1.1%</f>
        <v>286.00000000000006</v>
      </c>
      <c r="L86" s="1">
        <f>F86*3.04%</f>
        <v>790.4</v>
      </c>
      <c r="M86" s="1">
        <f>F86*7.9%</f>
        <v>2054</v>
      </c>
      <c r="N86" s="2">
        <f>I86+J86</f>
        <v>2800.2</v>
      </c>
      <c r="O86" s="77">
        <f t="shared" si="25"/>
        <v>1561.6</v>
      </c>
      <c r="P86" s="2">
        <f>N86+O86</f>
        <v>4361.7999999999993</v>
      </c>
      <c r="Q86" s="74">
        <f>F86-O86-G86</f>
        <v>24438.400000000001</v>
      </c>
      <c r="R86" s="40">
        <v>111</v>
      </c>
    </row>
    <row r="87" spans="1:18" x14ac:dyDescent="0.25">
      <c r="A87" s="11" t="s">
        <v>107</v>
      </c>
      <c r="B87" s="16" t="s">
        <v>25</v>
      </c>
      <c r="C87" s="53" t="s">
        <v>1050</v>
      </c>
      <c r="D87" s="11" t="s">
        <v>176</v>
      </c>
      <c r="E87" s="69" t="s">
        <v>978</v>
      </c>
      <c r="F87" s="42">
        <v>45000</v>
      </c>
      <c r="G87" s="73">
        <v>1148.33</v>
      </c>
      <c r="H87" s="1">
        <v>25</v>
      </c>
      <c r="I87" s="1">
        <f>F87*2.87%</f>
        <v>1291.5</v>
      </c>
      <c r="J87" s="1">
        <f>F87*7.9%</f>
        <v>3555</v>
      </c>
      <c r="K87" s="1">
        <f>F87*1.1%</f>
        <v>495.00000000000006</v>
      </c>
      <c r="L87" s="1">
        <f>F87*3.04%</f>
        <v>1368</v>
      </c>
      <c r="M87" s="1">
        <f>F87*7.9%</f>
        <v>3555</v>
      </c>
      <c r="N87" s="2">
        <f>I87+J87</f>
        <v>4846.5</v>
      </c>
      <c r="O87" s="77">
        <f>I87+L87+H87+G87</f>
        <v>3832.83</v>
      </c>
      <c r="P87" s="2">
        <f>N87+O87</f>
        <v>8679.33</v>
      </c>
      <c r="Q87" s="74">
        <f>F87-O87-G87</f>
        <v>40018.839999999997</v>
      </c>
      <c r="R87" s="40">
        <v>111</v>
      </c>
    </row>
    <row r="88" spans="1:18" x14ac:dyDescent="0.25">
      <c r="A88" s="11" t="s">
        <v>108</v>
      </c>
      <c r="B88" s="18" t="s">
        <v>238</v>
      </c>
      <c r="C88" s="53" t="s">
        <v>1050</v>
      </c>
      <c r="D88" s="11" t="s">
        <v>186</v>
      </c>
      <c r="E88" s="69" t="s">
        <v>978</v>
      </c>
      <c r="F88" s="50">
        <v>18720</v>
      </c>
      <c r="G88" s="73">
        <v>0</v>
      </c>
      <c r="H88" s="1">
        <v>25</v>
      </c>
      <c r="I88" s="1">
        <f>F88*2.87%</f>
        <v>537.26400000000001</v>
      </c>
      <c r="J88" s="1">
        <f>F88*7.9%</f>
        <v>1478.88</v>
      </c>
      <c r="K88" s="1">
        <f>F88*1.1%</f>
        <v>205.92000000000002</v>
      </c>
      <c r="L88" s="1">
        <f>F88*3.04%</f>
        <v>569.08799999999997</v>
      </c>
      <c r="M88" s="1">
        <f>F88*7.9%</f>
        <v>1478.88</v>
      </c>
      <c r="N88" s="2">
        <f>I88+J88</f>
        <v>2016.1440000000002</v>
      </c>
      <c r="O88" s="77">
        <f t="shared" si="25"/>
        <v>1131.3519999999999</v>
      </c>
      <c r="P88" s="2">
        <f>N88+O88</f>
        <v>3147.4960000000001</v>
      </c>
      <c r="Q88" s="74">
        <f>F88-O88-G88</f>
        <v>17588.648000000001</v>
      </c>
      <c r="R88" s="40">
        <v>111</v>
      </c>
    </row>
    <row r="89" spans="1:18" x14ac:dyDescent="0.25">
      <c r="A89" s="11" t="s">
        <v>109</v>
      </c>
      <c r="B89" s="85" t="s">
        <v>1102</v>
      </c>
      <c r="C89" s="53" t="s">
        <v>1050</v>
      </c>
      <c r="D89" s="11" t="s">
        <v>185</v>
      </c>
      <c r="E89" s="69" t="s">
        <v>978</v>
      </c>
      <c r="F89" s="50">
        <v>28000</v>
      </c>
      <c r="G89" s="73">
        <v>0</v>
      </c>
      <c r="H89" s="1">
        <v>25</v>
      </c>
      <c r="I89" s="1">
        <f t="shared" ref="I89" si="34">F89*2.87%</f>
        <v>803.6</v>
      </c>
      <c r="J89" s="1">
        <f t="shared" ref="J89" si="35">F89*7.9%</f>
        <v>2212</v>
      </c>
      <c r="K89" s="1">
        <f t="shared" ref="K89" si="36">F89*1.1%</f>
        <v>308.00000000000006</v>
      </c>
      <c r="L89" s="1">
        <f t="shared" ref="L89" si="37">F89*3.04%</f>
        <v>851.2</v>
      </c>
      <c r="M89" s="1">
        <f t="shared" ref="M89" si="38">F89*7.9%</f>
        <v>2212</v>
      </c>
      <c r="N89" s="2">
        <f t="shared" ref="N89" si="39">I89+J89</f>
        <v>3015.6</v>
      </c>
      <c r="O89" s="77">
        <f t="shared" si="25"/>
        <v>1679.8000000000002</v>
      </c>
      <c r="P89" s="2">
        <f t="shared" ref="P89" si="40">N89+O89</f>
        <v>4695.3999999999996</v>
      </c>
      <c r="Q89" s="74">
        <f t="shared" ref="Q89" si="41">F89-O89-G89</f>
        <v>26320.2</v>
      </c>
      <c r="R89" s="40">
        <v>111</v>
      </c>
    </row>
    <row r="90" spans="1:18" x14ac:dyDescent="0.25">
      <c r="A90" s="11" t="s">
        <v>110</v>
      </c>
      <c r="B90" s="24" t="s">
        <v>239</v>
      </c>
      <c r="C90" s="53" t="s">
        <v>1050</v>
      </c>
      <c r="D90" s="11" t="s">
        <v>186</v>
      </c>
      <c r="E90" s="69" t="s">
        <v>978</v>
      </c>
      <c r="F90" s="50">
        <v>20160</v>
      </c>
      <c r="G90" s="73">
        <v>0</v>
      </c>
      <c r="H90" s="1">
        <v>25</v>
      </c>
      <c r="I90" s="1">
        <f t="shared" ref="I90:I96" si="42">F90*2.87%</f>
        <v>578.59199999999998</v>
      </c>
      <c r="J90" s="1">
        <f t="shared" ref="J90:J95" si="43">F90*7.9%</f>
        <v>1592.64</v>
      </c>
      <c r="K90" s="1">
        <f t="shared" ref="K90:K96" si="44">F90*1.1%</f>
        <v>221.76000000000002</v>
      </c>
      <c r="L90" s="1">
        <f t="shared" ref="L90:L96" si="45">F90*3.04%</f>
        <v>612.86400000000003</v>
      </c>
      <c r="M90" s="1">
        <f t="shared" ref="M90:M95" si="46">F90*7.9%</f>
        <v>1592.64</v>
      </c>
      <c r="N90" s="2">
        <f t="shared" ref="N90:N95" si="47">I90+J90</f>
        <v>2171.232</v>
      </c>
      <c r="O90" s="77">
        <f t="shared" si="25"/>
        <v>1216.4560000000001</v>
      </c>
      <c r="P90" s="2">
        <f t="shared" ref="P90:P96" si="48">N90+O90</f>
        <v>3387.6880000000001</v>
      </c>
      <c r="Q90" s="74">
        <f t="shared" ref="Q90:Q95" si="49">F90-O90-G90</f>
        <v>18943.544000000002</v>
      </c>
      <c r="R90" s="40">
        <v>111</v>
      </c>
    </row>
    <row r="91" spans="1:18" x14ac:dyDescent="0.25">
      <c r="A91" s="11" t="s">
        <v>111</v>
      </c>
      <c r="B91" s="14" t="s">
        <v>240</v>
      </c>
      <c r="C91" s="53" t="s">
        <v>1050</v>
      </c>
      <c r="D91" s="11" t="s">
        <v>186</v>
      </c>
      <c r="E91" s="69" t="s">
        <v>978</v>
      </c>
      <c r="F91" s="56">
        <v>20000</v>
      </c>
      <c r="G91" s="73">
        <v>0</v>
      </c>
      <c r="H91" s="1">
        <v>25</v>
      </c>
      <c r="I91" s="1">
        <f t="shared" si="42"/>
        <v>574</v>
      </c>
      <c r="J91" s="1">
        <f t="shared" si="43"/>
        <v>1580</v>
      </c>
      <c r="K91" s="1">
        <f t="shared" si="44"/>
        <v>220.00000000000003</v>
      </c>
      <c r="L91" s="1">
        <f t="shared" si="45"/>
        <v>608</v>
      </c>
      <c r="M91" s="1">
        <f t="shared" si="46"/>
        <v>1580</v>
      </c>
      <c r="N91" s="2">
        <f t="shared" si="47"/>
        <v>2154</v>
      </c>
      <c r="O91" s="77">
        <f t="shared" si="25"/>
        <v>1207</v>
      </c>
      <c r="P91" s="2">
        <f t="shared" si="48"/>
        <v>3361</v>
      </c>
      <c r="Q91" s="74">
        <f t="shared" si="49"/>
        <v>18793</v>
      </c>
      <c r="R91" s="40">
        <v>111</v>
      </c>
    </row>
    <row r="92" spans="1:18" x14ac:dyDescent="0.25">
      <c r="A92" s="11" t="s">
        <v>112</v>
      </c>
      <c r="B92" s="14" t="s">
        <v>241</v>
      </c>
      <c r="C92" s="53" t="s">
        <v>1050</v>
      </c>
      <c r="D92" s="11" t="s">
        <v>186</v>
      </c>
      <c r="E92" s="69" t="s">
        <v>978</v>
      </c>
      <c r="F92" s="57">
        <v>20000</v>
      </c>
      <c r="G92" s="73">
        <v>0</v>
      </c>
      <c r="H92" s="1">
        <v>25</v>
      </c>
      <c r="I92" s="1">
        <f t="shared" si="42"/>
        <v>574</v>
      </c>
      <c r="J92" s="1">
        <f t="shared" si="43"/>
        <v>1580</v>
      </c>
      <c r="K92" s="1">
        <f t="shared" si="44"/>
        <v>220.00000000000003</v>
      </c>
      <c r="L92" s="1">
        <f t="shared" si="45"/>
        <v>608</v>
      </c>
      <c r="M92" s="1">
        <f t="shared" si="46"/>
        <v>1580</v>
      </c>
      <c r="N92" s="2">
        <f t="shared" si="47"/>
        <v>2154</v>
      </c>
      <c r="O92" s="77">
        <f t="shared" si="25"/>
        <v>1207</v>
      </c>
      <c r="P92" s="2">
        <f t="shared" si="48"/>
        <v>3361</v>
      </c>
      <c r="Q92" s="74">
        <f t="shared" si="49"/>
        <v>18793</v>
      </c>
      <c r="R92" s="40">
        <v>111</v>
      </c>
    </row>
    <row r="93" spans="1:18" x14ac:dyDescent="0.25">
      <c r="A93" s="11" t="s">
        <v>113</v>
      </c>
      <c r="B93" s="14" t="s">
        <v>242</v>
      </c>
      <c r="C93" s="53" t="s">
        <v>1050</v>
      </c>
      <c r="D93" s="11" t="s">
        <v>186</v>
      </c>
      <c r="E93" s="69" t="s">
        <v>978</v>
      </c>
      <c r="F93" s="48">
        <v>18720</v>
      </c>
      <c r="G93" s="73">
        <v>0</v>
      </c>
      <c r="H93" s="1">
        <v>25</v>
      </c>
      <c r="I93" s="1">
        <f t="shared" si="42"/>
        <v>537.26400000000001</v>
      </c>
      <c r="J93" s="1">
        <f t="shared" si="43"/>
        <v>1478.88</v>
      </c>
      <c r="K93" s="1">
        <f t="shared" si="44"/>
        <v>205.92000000000002</v>
      </c>
      <c r="L93" s="1">
        <f t="shared" si="45"/>
        <v>569.08799999999997</v>
      </c>
      <c r="M93" s="1">
        <f t="shared" si="46"/>
        <v>1478.88</v>
      </c>
      <c r="N93" s="2">
        <f t="shared" si="47"/>
        <v>2016.1440000000002</v>
      </c>
      <c r="O93" s="77">
        <f t="shared" si="25"/>
        <v>1131.3519999999999</v>
      </c>
      <c r="P93" s="2">
        <f t="shared" si="48"/>
        <v>3147.4960000000001</v>
      </c>
      <c r="Q93" s="74">
        <f t="shared" si="49"/>
        <v>17588.648000000001</v>
      </c>
      <c r="R93" s="40">
        <v>111</v>
      </c>
    </row>
    <row r="94" spans="1:18" x14ac:dyDescent="0.25">
      <c r="A94" s="11" t="s">
        <v>114</v>
      </c>
      <c r="B94" s="16" t="s">
        <v>1119</v>
      </c>
      <c r="C94" s="53" t="s">
        <v>1050</v>
      </c>
      <c r="D94" s="81" t="s">
        <v>1120</v>
      </c>
      <c r="E94" s="69" t="s">
        <v>978</v>
      </c>
      <c r="F94" s="42">
        <v>19500</v>
      </c>
      <c r="G94" s="78">
        <v>0</v>
      </c>
      <c r="H94" s="77">
        <v>25</v>
      </c>
      <c r="I94" s="77">
        <f t="shared" si="42"/>
        <v>559.65</v>
      </c>
      <c r="J94" s="77">
        <f t="shared" ref="J94" si="50">F94*7.1%</f>
        <v>1384.4999999999998</v>
      </c>
      <c r="K94" s="77">
        <f t="shared" si="44"/>
        <v>214.50000000000003</v>
      </c>
      <c r="L94" s="77">
        <f t="shared" si="45"/>
        <v>592.79999999999995</v>
      </c>
      <c r="M94" s="77">
        <f t="shared" ref="M94" si="51">F94*7.09%</f>
        <v>1382.5500000000002</v>
      </c>
      <c r="N94" s="76">
        <f t="shared" ref="N94" si="52">I94+J94+K94+L94+M94</f>
        <v>4134</v>
      </c>
      <c r="O94" s="77">
        <f t="shared" si="25"/>
        <v>1177.4499999999998</v>
      </c>
      <c r="P94" s="76">
        <f t="shared" si="48"/>
        <v>5311.45</v>
      </c>
      <c r="Q94" s="75">
        <f t="shared" ref="Q94" si="53">F94-O94</f>
        <v>18322.55</v>
      </c>
      <c r="R94" s="40">
        <v>111</v>
      </c>
    </row>
    <row r="95" spans="1:18" x14ac:dyDescent="0.25">
      <c r="A95" s="11" t="s">
        <v>115</v>
      </c>
      <c r="B95" s="21" t="s">
        <v>243</v>
      </c>
      <c r="C95" s="53" t="s">
        <v>1050</v>
      </c>
      <c r="D95" s="22" t="s">
        <v>186</v>
      </c>
      <c r="E95" s="69" t="s">
        <v>978</v>
      </c>
      <c r="F95" s="58">
        <v>19500</v>
      </c>
      <c r="G95" s="73">
        <v>0</v>
      </c>
      <c r="H95" s="1">
        <v>25</v>
      </c>
      <c r="I95" s="1">
        <f t="shared" si="42"/>
        <v>559.65</v>
      </c>
      <c r="J95" s="1">
        <f t="shared" si="43"/>
        <v>1540.5</v>
      </c>
      <c r="K95" s="1">
        <f t="shared" si="44"/>
        <v>214.50000000000003</v>
      </c>
      <c r="L95" s="1">
        <f t="shared" si="45"/>
        <v>592.79999999999995</v>
      </c>
      <c r="M95" s="1">
        <f t="shared" si="46"/>
        <v>1540.5</v>
      </c>
      <c r="N95" s="2">
        <f t="shared" si="47"/>
        <v>2100.15</v>
      </c>
      <c r="O95" s="77">
        <f t="shared" si="25"/>
        <v>1177.4499999999998</v>
      </c>
      <c r="P95" s="2">
        <f t="shared" si="48"/>
        <v>3277.6</v>
      </c>
      <c r="Q95" s="74">
        <f t="shared" si="49"/>
        <v>18322.55</v>
      </c>
      <c r="R95" s="40">
        <v>111</v>
      </c>
    </row>
    <row r="96" spans="1:18" x14ac:dyDescent="0.25">
      <c r="A96" s="11" t="s">
        <v>116</v>
      </c>
      <c r="B96" s="21" t="s">
        <v>1065</v>
      </c>
      <c r="C96" s="53" t="s">
        <v>1050</v>
      </c>
      <c r="D96" s="80" t="s">
        <v>185</v>
      </c>
      <c r="E96" s="69" t="s">
        <v>978</v>
      </c>
      <c r="F96" s="42">
        <v>19500</v>
      </c>
      <c r="G96" s="78">
        <v>0</v>
      </c>
      <c r="H96" s="77">
        <v>25</v>
      </c>
      <c r="I96" s="77">
        <f t="shared" si="42"/>
        <v>559.65</v>
      </c>
      <c r="J96" s="77">
        <f>F96*7.1%</f>
        <v>1384.4999999999998</v>
      </c>
      <c r="K96" s="77">
        <f t="shared" si="44"/>
        <v>214.50000000000003</v>
      </c>
      <c r="L96" s="77">
        <f t="shared" si="45"/>
        <v>592.79999999999995</v>
      </c>
      <c r="M96" s="77">
        <f>F96*7.09%</f>
        <v>1382.5500000000002</v>
      </c>
      <c r="N96" s="76">
        <f>I96+J96+K96+L96+M96</f>
        <v>4134</v>
      </c>
      <c r="O96" s="77">
        <f t="shared" si="25"/>
        <v>1177.4499999999998</v>
      </c>
      <c r="P96" s="76">
        <f t="shared" si="48"/>
        <v>5311.45</v>
      </c>
      <c r="Q96" s="75">
        <f>F96-O96</f>
        <v>18322.55</v>
      </c>
      <c r="R96" s="40">
        <v>111</v>
      </c>
    </row>
    <row r="97" spans="1:18" x14ac:dyDescent="0.25">
      <c r="A97" s="11" t="s">
        <v>117</v>
      </c>
      <c r="B97" s="18" t="s">
        <v>447</v>
      </c>
      <c r="C97" s="43" t="s">
        <v>998</v>
      </c>
      <c r="D97" s="11" t="s">
        <v>176</v>
      </c>
      <c r="E97" s="69" t="s">
        <v>978</v>
      </c>
      <c r="F97" s="50">
        <v>96460</v>
      </c>
      <c r="G97" s="73">
        <v>11272.67</v>
      </c>
      <c r="H97" s="1">
        <v>25</v>
      </c>
      <c r="I97" s="1">
        <f>F97*2.87%</f>
        <v>2768.402</v>
      </c>
      <c r="J97" s="1">
        <f>F97*7.9%</f>
        <v>7620.34</v>
      </c>
      <c r="K97" s="1">
        <f>F97*1.1%</f>
        <v>1061.0600000000002</v>
      </c>
      <c r="L97" s="1">
        <f>F97*3.04%</f>
        <v>2932.384</v>
      </c>
      <c r="M97" s="1">
        <f>F97*7.9%</f>
        <v>7620.34</v>
      </c>
      <c r="N97" s="2">
        <f>I97+J97</f>
        <v>10388.742</v>
      </c>
      <c r="O97" s="77">
        <f t="shared" si="25"/>
        <v>16998.455999999998</v>
      </c>
      <c r="P97" s="2">
        <f>N97+O97</f>
        <v>27387.197999999997</v>
      </c>
      <c r="Q97" s="74">
        <f>F97-O97-G97</f>
        <v>68188.873999999996</v>
      </c>
      <c r="R97" s="40">
        <v>111</v>
      </c>
    </row>
    <row r="98" spans="1:18" x14ac:dyDescent="0.25">
      <c r="A98" s="11" t="s">
        <v>118</v>
      </c>
      <c r="B98" s="14" t="s">
        <v>453</v>
      </c>
      <c r="C98" s="43" t="s">
        <v>998</v>
      </c>
      <c r="D98" s="11" t="s">
        <v>185</v>
      </c>
      <c r="E98" s="69" t="s">
        <v>978</v>
      </c>
      <c r="F98" s="50">
        <v>28000</v>
      </c>
      <c r="G98" s="73">
        <v>0</v>
      </c>
      <c r="H98" s="1">
        <v>25</v>
      </c>
      <c r="I98" s="1">
        <f>F98*2.87%</f>
        <v>803.6</v>
      </c>
      <c r="J98" s="1">
        <f>F98*7.9%</f>
        <v>2212</v>
      </c>
      <c r="K98" s="1">
        <f>F98*1.1%</f>
        <v>308.00000000000006</v>
      </c>
      <c r="L98" s="1">
        <f>F98*3.04%</f>
        <v>851.2</v>
      </c>
      <c r="M98" s="1">
        <f>F98*7.9%</f>
        <v>2212</v>
      </c>
      <c r="N98" s="2">
        <f>I98+J98</f>
        <v>3015.6</v>
      </c>
      <c r="O98" s="77">
        <f t="shared" si="25"/>
        <v>1679.8000000000002</v>
      </c>
      <c r="P98" s="2">
        <f>N98+O98</f>
        <v>4695.3999999999996</v>
      </c>
      <c r="Q98" s="74">
        <f>F98-O98-G98</f>
        <v>26320.2</v>
      </c>
      <c r="R98" s="40">
        <v>111</v>
      </c>
    </row>
    <row r="99" spans="1:18" x14ac:dyDescent="0.25">
      <c r="A99" s="11" t="s">
        <v>119</v>
      </c>
      <c r="B99" s="14" t="s">
        <v>1103</v>
      </c>
      <c r="C99" s="43" t="s">
        <v>998</v>
      </c>
      <c r="D99" s="11" t="s">
        <v>185</v>
      </c>
      <c r="E99" s="69" t="s">
        <v>978</v>
      </c>
      <c r="F99" s="50">
        <v>40000</v>
      </c>
      <c r="G99" s="73">
        <v>287.91000000000003</v>
      </c>
      <c r="H99" s="1">
        <v>26</v>
      </c>
      <c r="I99" s="1">
        <f t="shared" ref="I99" si="54">F99*2.87%</f>
        <v>1148</v>
      </c>
      <c r="J99" s="1">
        <f t="shared" ref="J99" si="55">F99*7.9%</f>
        <v>3160</v>
      </c>
      <c r="K99" s="1">
        <f t="shared" ref="K99" si="56">F99*1.1%</f>
        <v>440.00000000000006</v>
      </c>
      <c r="L99" s="1">
        <f t="shared" ref="L99" si="57">F99*3.04%</f>
        <v>1216</v>
      </c>
      <c r="M99" s="1">
        <f t="shared" ref="M99" si="58">F99*7.9%</f>
        <v>3160</v>
      </c>
      <c r="N99" s="2">
        <f t="shared" ref="N99" si="59">I99+J99</f>
        <v>4308</v>
      </c>
      <c r="O99" s="77">
        <f t="shared" si="25"/>
        <v>2677.91</v>
      </c>
      <c r="P99" s="2">
        <f t="shared" ref="P99" si="60">N99+O99</f>
        <v>6985.91</v>
      </c>
      <c r="Q99" s="74">
        <f t="shared" ref="Q99" si="61">F99-O99-G99</f>
        <v>37034.179999999993</v>
      </c>
      <c r="R99" s="40">
        <v>111</v>
      </c>
    </row>
    <row r="100" spans="1:18" x14ac:dyDescent="0.25">
      <c r="A100" s="11" t="s">
        <v>120</v>
      </c>
      <c r="B100" s="26" t="s">
        <v>454</v>
      </c>
      <c r="C100" s="43" t="s">
        <v>998</v>
      </c>
      <c r="D100" s="11" t="s">
        <v>178</v>
      </c>
      <c r="E100" s="69" t="s">
        <v>978</v>
      </c>
      <c r="F100" s="48">
        <v>23000</v>
      </c>
      <c r="G100" s="73">
        <v>0</v>
      </c>
      <c r="H100" s="1">
        <v>25</v>
      </c>
      <c r="I100" s="1">
        <f t="shared" ref="I100:I143" si="62">F100*2.87%</f>
        <v>660.1</v>
      </c>
      <c r="J100" s="1">
        <f>F100*7.9%</f>
        <v>1817</v>
      </c>
      <c r="K100" s="1">
        <f t="shared" ref="K100:K143" si="63">F100*1.1%</f>
        <v>253.00000000000003</v>
      </c>
      <c r="L100" s="1">
        <f t="shared" ref="L100:L143" si="64">F100*3.04%</f>
        <v>699.2</v>
      </c>
      <c r="M100" s="1">
        <f>F100*7.9%</f>
        <v>1817</v>
      </c>
      <c r="N100" s="2">
        <f>I100+J100</f>
        <v>2477.1</v>
      </c>
      <c r="O100" s="77">
        <f t="shared" si="25"/>
        <v>1384.3000000000002</v>
      </c>
      <c r="P100" s="2">
        <f t="shared" ref="P100:P143" si="65">N100+O100</f>
        <v>3861.4</v>
      </c>
      <c r="Q100" s="74">
        <f>F100-O100-G100</f>
        <v>21615.7</v>
      </c>
      <c r="R100" s="40">
        <v>111</v>
      </c>
    </row>
    <row r="101" spans="1:18" x14ac:dyDescent="0.25">
      <c r="A101" s="11" t="s">
        <v>121</v>
      </c>
      <c r="B101" s="14" t="s">
        <v>455</v>
      </c>
      <c r="C101" s="43" t="s">
        <v>998</v>
      </c>
      <c r="D101" s="11" t="s">
        <v>185</v>
      </c>
      <c r="E101" s="69" t="s">
        <v>978</v>
      </c>
      <c r="F101" s="48">
        <v>28000</v>
      </c>
      <c r="G101" s="73">
        <v>0</v>
      </c>
      <c r="H101" s="1">
        <v>25</v>
      </c>
      <c r="I101" s="1">
        <f t="shared" si="62"/>
        <v>803.6</v>
      </c>
      <c r="J101" s="1">
        <f>F101*7.9%</f>
        <v>2212</v>
      </c>
      <c r="K101" s="1">
        <f t="shared" si="63"/>
        <v>308.00000000000006</v>
      </c>
      <c r="L101" s="1">
        <f t="shared" si="64"/>
        <v>851.2</v>
      </c>
      <c r="M101" s="1">
        <f>F101*7.9%</f>
        <v>2212</v>
      </c>
      <c r="N101" s="2">
        <f>I101+J101</f>
        <v>3015.6</v>
      </c>
      <c r="O101" s="77">
        <f t="shared" si="25"/>
        <v>1679.8000000000002</v>
      </c>
      <c r="P101" s="2">
        <f t="shared" si="65"/>
        <v>4695.3999999999996</v>
      </c>
      <c r="Q101" s="74">
        <f>F101-O101-G101</f>
        <v>26320.2</v>
      </c>
      <c r="R101" s="40">
        <v>111</v>
      </c>
    </row>
    <row r="102" spans="1:18" x14ac:dyDescent="0.25">
      <c r="A102" s="11" t="s">
        <v>122</v>
      </c>
      <c r="B102" s="47" t="s">
        <v>1069</v>
      </c>
      <c r="C102" s="43" t="s">
        <v>998</v>
      </c>
      <c r="D102" s="80" t="s">
        <v>1068</v>
      </c>
      <c r="E102" s="69" t="s">
        <v>978</v>
      </c>
      <c r="F102" s="42">
        <v>19500</v>
      </c>
      <c r="G102" s="78">
        <v>0</v>
      </c>
      <c r="H102" s="77">
        <v>25</v>
      </c>
      <c r="I102" s="77">
        <f t="shared" si="62"/>
        <v>559.65</v>
      </c>
      <c r="J102" s="77">
        <f>F102*7.1%</f>
        <v>1384.4999999999998</v>
      </c>
      <c r="K102" s="77">
        <f t="shared" si="63"/>
        <v>214.50000000000003</v>
      </c>
      <c r="L102" s="77">
        <f t="shared" si="64"/>
        <v>592.79999999999995</v>
      </c>
      <c r="M102" s="77">
        <f>F102*7.09%</f>
        <v>1382.5500000000002</v>
      </c>
      <c r="N102" s="76">
        <f>I102+J102+K102+L102+M102</f>
        <v>4134</v>
      </c>
      <c r="O102" s="77">
        <f t="shared" si="25"/>
        <v>1177.4499999999998</v>
      </c>
      <c r="P102" s="76">
        <f t="shared" si="65"/>
        <v>5311.45</v>
      </c>
      <c r="Q102" s="75">
        <f>F102-O102</f>
        <v>18322.55</v>
      </c>
      <c r="R102" s="40">
        <v>111</v>
      </c>
    </row>
    <row r="103" spans="1:18" x14ac:dyDescent="0.25">
      <c r="A103" s="11" t="s">
        <v>123</v>
      </c>
      <c r="B103" s="14" t="s">
        <v>448</v>
      </c>
      <c r="C103" s="43" t="s">
        <v>999</v>
      </c>
      <c r="D103" s="11" t="s">
        <v>449</v>
      </c>
      <c r="E103" s="69" t="s">
        <v>978</v>
      </c>
      <c r="F103" s="48">
        <v>48000</v>
      </c>
      <c r="G103" s="73">
        <v>1571.73</v>
      </c>
      <c r="H103" s="1">
        <v>25</v>
      </c>
      <c r="I103" s="1">
        <f t="shared" si="62"/>
        <v>1377.6</v>
      </c>
      <c r="J103" s="1">
        <f t="shared" ref="J103:J131" si="66">F103*7.9%</f>
        <v>3792</v>
      </c>
      <c r="K103" s="1">
        <f t="shared" si="63"/>
        <v>528</v>
      </c>
      <c r="L103" s="1">
        <f t="shared" si="64"/>
        <v>1459.2</v>
      </c>
      <c r="M103" s="1">
        <f t="shared" ref="M103:M131" si="67">F103*7.9%</f>
        <v>3792</v>
      </c>
      <c r="N103" s="2">
        <f t="shared" ref="N103:N131" si="68">I103+J103</f>
        <v>5169.6000000000004</v>
      </c>
      <c r="O103" s="77">
        <f t="shared" si="25"/>
        <v>4433.5300000000007</v>
      </c>
      <c r="P103" s="2">
        <f t="shared" si="65"/>
        <v>9603.130000000001</v>
      </c>
      <c r="Q103" s="74">
        <f t="shared" ref="Q103:Q131" si="69">F103-O103-G103</f>
        <v>41994.74</v>
      </c>
      <c r="R103" s="40">
        <v>111</v>
      </c>
    </row>
    <row r="104" spans="1:18" x14ac:dyDescent="0.25">
      <c r="A104" s="11" t="s">
        <v>124</v>
      </c>
      <c r="B104" s="15" t="s">
        <v>450</v>
      </c>
      <c r="C104" s="43" t="s">
        <v>999</v>
      </c>
      <c r="D104" s="11" t="s">
        <v>451</v>
      </c>
      <c r="E104" s="69" t="s">
        <v>978</v>
      </c>
      <c r="F104" s="50">
        <v>45000</v>
      </c>
      <c r="G104" s="73">
        <v>1148.33</v>
      </c>
      <c r="H104" s="1">
        <v>25</v>
      </c>
      <c r="I104" s="1">
        <f t="shared" si="62"/>
        <v>1291.5</v>
      </c>
      <c r="J104" s="1">
        <f t="shared" si="66"/>
        <v>3555</v>
      </c>
      <c r="K104" s="1">
        <f t="shared" si="63"/>
        <v>495.00000000000006</v>
      </c>
      <c r="L104" s="1">
        <f t="shared" si="64"/>
        <v>1368</v>
      </c>
      <c r="M104" s="1">
        <f t="shared" si="67"/>
        <v>3555</v>
      </c>
      <c r="N104" s="2">
        <f t="shared" si="68"/>
        <v>4846.5</v>
      </c>
      <c r="O104" s="77">
        <f t="shared" si="25"/>
        <v>3832.83</v>
      </c>
      <c r="P104" s="2">
        <f t="shared" si="65"/>
        <v>8679.33</v>
      </c>
      <c r="Q104" s="74">
        <f t="shared" si="69"/>
        <v>40018.839999999997</v>
      </c>
      <c r="R104" s="40">
        <v>111</v>
      </c>
    </row>
    <row r="105" spans="1:18" x14ac:dyDescent="0.25">
      <c r="A105" s="11" t="s">
        <v>125</v>
      </c>
      <c r="B105" s="14" t="s">
        <v>452</v>
      </c>
      <c r="C105" s="43" t="s">
        <v>999</v>
      </c>
      <c r="D105" s="11" t="s">
        <v>1000</v>
      </c>
      <c r="E105" s="69" t="s">
        <v>978</v>
      </c>
      <c r="F105" s="50">
        <v>28000</v>
      </c>
      <c r="G105" s="73">
        <v>0</v>
      </c>
      <c r="H105" s="1">
        <v>25</v>
      </c>
      <c r="I105" s="1">
        <f t="shared" si="62"/>
        <v>803.6</v>
      </c>
      <c r="J105" s="1">
        <f t="shared" si="66"/>
        <v>2212</v>
      </c>
      <c r="K105" s="1">
        <f t="shared" si="63"/>
        <v>308.00000000000006</v>
      </c>
      <c r="L105" s="1">
        <f t="shared" si="64"/>
        <v>851.2</v>
      </c>
      <c r="M105" s="1">
        <f t="shared" si="67"/>
        <v>2212</v>
      </c>
      <c r="N105" s="2">
        <f t="shared" si="68"/>
        <v>3015.6</v>
      </c>
      <c r="O105" s="77">
        <f t="shared" si="25"/>
        <v>1679.8000000000002</v>
      </c>
      <c r="P105" s="2">
        <f t="shared" si="65"/>
        <v>4695.3999999999996</v>
      </c>
      <c r="Q105" s="74">
        <f t="shared" si="69"/>
        <v>26320.2</v>
      </c>
      <c r="R105" s="40">
        <v>111</v>
      </c>
    </row>
    <row r="106" spans="1:18" x14ac:dyDescent="0.25">
      <c r="A106" s="11" t="s">
        <v>126</v>
      </c>
      <c r="B106" s="32" t="s">
        <v>465</v>
      </c>
      <c r="C106" s="43" t="s">
        <v>1001</v>
      </c>
      <c r="D106" s="33" t="s">
        <v>324</v>
      </c>
      <c r="E106" s="69" t="s">
        <v>978</v>
      </c>
      <c r="F106" s="51">
        <v>13013</v>
      </c>
      <c r="G106" s="73">
        <v>0</v>
      </c>
      <c r="H106" s="1">
        <v>25</v>
      </c>
      <c r="I106" s="1">
        <f t="shared" si="62"/>
        <v>373.47309999999999</v>
      </c>
      <c r="J106" s="1">
        <f t="shared" si="66"/>
        <v>1028.027</v>
      </c>
      <c r="K106" s="1">
        <f t="shared" si="63"/>
        <v>143.143</v>
      </c>
      <c r="L106" s="1">
        <f t="shared" si="64"/>
        <v>395.59519999999998</v>
      </c>
      <c r="M106" s="1">
        <f t="shared" si="67"/>
        <v>1028.027</v>
      </c>
      <c r="N106" s="2">
        <f t="shared" si="68"/>
        <v>1401.5001</v>
      </c>
      <c r="O106" s="77">
        <f t="shared" si="25"/>
        <v>794.06829999999991</v>
      </c>
      <c r="P106" s="2">
        <f t="shared" si="65"/>
        <v>2195.5684000000001</v>
      </c>
      <c r="Q106" s="74">
        <f t="shared" si="69"/>
        <v>12218.931700000001</v>
      </c>
      <c r="R106" s="40">
        <v>111</v>
      </c>
    </row>
    <row r="107" spans="1:18" x14ac:dyDescent="0.25">
      <c r="A107" s="11" t="s">
        <v>127</v>
      </c>
      <c r="B107" s="14" t="s">
        <v>466</v>
      </c>
      <c r="C107" s="43" t="s">
        <v>1001</v>
      </c>
      <c r="D107" s="33" t="s">
        <v>324</v>
      </c>
      <c r="E107" s="69" t="s">
        <v>978</v>
      </c>
      <c r="F107" s="48">
        <v>15600</v>
      </c>
      <c r="G107" s="73">
        <v>0</v>
      </c>
      <c r="H107" s="1">
        <v>25</v>
      </c>
      <c r="I107" s="1">
        <f t="shared" si="62"/>
        <v>447.71999999999997</v>
      </c>
      <c r="J107" s="1">
        <f t="shared" si="66"/>
        <v>1232.4000000000001</v>
      </c>
      <c r="K107" s="1">
        <f t="shared" si="63"/>
        <v>171.60000000000002</v>
      </c>
      <c r="L107" s="1">
        <f t="shared" si="64"/>
        <v>474.24</v>
      </c>
      <c r="M107" s="1">
        <f t="shared" si="67"/>
        <v>1232.4000000000001</v>
      </c>
      <c r="N107" s="2">
        <f t="shared" si="68"/>
        <v>1680.1200000000001</v>
      </c>
      <c r="O107" s="77">
        <f t="shared" si="25"/>
        <v>946.96</v>
      </c>
      <c r="P107" s="2">
        <f t="shared" si="65"/>
        <v>2627.08</v>
      </c>
      <c r="Q107" s="74">
        <f t="shared" si="69"/>
        <v>14653.04</v>
      </c>
      <c r="R107" s="40">
        <v>111</v>
      </c>
    </row>
    <row r="108" spans="1:18" x14ac:dyDescent="0.25">
      <c r="A108" s="11" t="s">
        <v>128</v>
      </c>
      <c r="B108" s="21" t="s">
        <v>467</v>
      </c>
      <c r="C108" s="43" t="s">
        <v>1001</v>
      </c>
      <c r="D108" s="22" t="s">
        <v>193</v>
      </c>
      <c r="E108" s="69" t="s">
        <v>978</v>
      </c>
      <c r="F108" s="48">
        <v>15600</v>
      </c>
      <c r="G108" s="73">
        <v>0</v>
      </c>
      <c r="H108" s="1">
        <v>25</v>
      </c>
      <c r="I108" s="1">
        <f t="shared" si="62"/>
        <v>447.71999999999997</v>
      </c>
      <c r="J108" s="1">
        <f t="shared" si="66"/>
        <v>1232.4000000000001</v>
      </c>
      <c r="K108" s="1">
        <f t="shared" si="63"/>
        <v>171.60000000000002</v>
      </c>
      <c r="L108" s="1">
        <f t="shared" si="64"/>
        <v>474.24</v>
      </c>
      <c r="M108" s="1">
        <f t="shared" si="67"/>
        <v>1232.4000000000001</v>
      </c>
      <c r="N108" s="2">
        <f t="shared" si="68"/>
        <v>1680.1200000000001</v>
      </c>
      <c r="O108" s="77">
        <f t="shared" si="25"/>
        <v>946.96</v>
      </c>
      <c r="P108" s="2">
        <f t="shared" si="65"/>
        <v>2627.08</v>
      </c>
      <c r="Q108" s="74">
        <f t="shared" si="69"/>
        <v>14653.04</v>
      </c>
      <c r="R108" s="40">
        <v>111</v>
      </c>
    </row>
    <row r="109" spans="1:18" x14ac:dyDescent="0.25">
      <c r="A109" s="11" t="s">
        <v>129</v>
      </c>
      <c r="B109" s="21" t="s">
        <v>468</v>
      </c>
      <c r="C109" s="43" t="s">
        <v>1001</v>
      </c>
      <c r="D109" s="22" t="s">
        <v>194</v>
      </c>
      <c r="E109" s="69" t="s">
        <v>978</v>
      </c>
      <c r="F109" s="48">
        <v>16000</v>
      </c>
      <c r="G109" s="73">
        <v>0</v>
      </c>
      <c r="H109" s="1">
        <v>25</v>
      </c>
      <c r="I109" s="1">
        <f t="shared" si="62"/>
        <v>459.2</v>
      </c>
      <c r="J109" s="1">
        <f t="shared" si="66"/>
        <v>1264</v>
      </c>
      <c r="K109" s="1">
        <f t="shared" si="63"/>
        <v>176.00000000000003</v>
      </c>
      <c r="L109" s="1">
        <f t="shared" si="64"/>
        <v>486.4</v>
      </c>
      <c r="M109" s="1">
        <f t="shared" si="67"/>
        <v>1264</v>
      </c>
      <c r="N109" s="2">
        <f t="shared" si="68"/>
        <v>1723.2</v>
      </c>
      <c r="O109" s="77">
        <f t="shared" si="25"/>
        <v>970.59999999999991</v>
      </c>
      <c r="P109" s="2">
        <f t="shared" si="65"/>
        <v>2693.8</v>
      </c>
      <c r="Q109" s="74">
        <f t="shared" si="69"/>
        <v>15029.4</v>
      </c>
      <c r="R109" s="40">
        <v>111</v>
      </c>
    </row>
    <row r="110" spans="1:18" x14ac:dyDescent="0.25">
      <c r="A110" s="11" t="s">
        <v>130</v>
      </c>
      <c r="B110" s="21" t="s">
        <v>469</v>
      </c>
      <c r="C110" s="43" t="s">
        <v>1001</v>
      </c>
      <c r="D110" s="22" t="s">
        <v>470</v>
      </c>
      <c r="E110" s="69" t="s">
        <v>978</v>
      </c>
      <c r="F110" s="48">
        <v>17000</v>
      </c>
      <c r="G110" s="73">
        <v>0</v>
      </c>
      <c r="H110" s="1">
        <v>25</v>
      </c>
      <c r="I110" s="1">
        <f t="shared" si="62"/>
        <v>487.9</v>
      </c>
      <c r="J110" s="1">
        <f t="shared" si="66"/>
        <v>1343</v>
      </c>
      <c r="K110" s="1">
        <f t="shared" si="63"/>
        <v>187.00000000000003</v>
      </c>
      <c r="L110" s="1">
        <f t="shared" si="64"/>
        <v>516.79999999999995</v>
      </c>
      <c r="M110" s="1">
        <f t="shared" si="67"/>
        <v>1343</v>
      </c>
      <c r="N110" s="2">
        <f t="shared" si="68"/>
        <v>1830.9</v>
      </c>
      <c r="O110" s="77">
        <f t="shared" si="25"/>
        <v>1029.6999999999998</v>
      </c>
      <c r="P110" s="2">
        <f t="shared" si="65"/>
        <v>2860.6</v>
      </c>
      <c r="Q110" s="74">
        <f t="shared" si="69"/>
        <v>15970.3</v>
      </c>
      <c r="R110" s="40">
        <v>111</v>
      </c>
    </row>
    <row r="111" spans="1:18" x14ac:dyDescent="0.25">
      <c r="A111" s="11" t="s">
        <v>131</v>
      </c>
      <c r="B111" s="18" t="s">
        <v>471</v>
      </c>
      <c r="C111" s="43" t="s">
        <v>1001</v>
      </c>
      <c r="D111" s="11" t="s">
        <v>470</v>
      </c>
      <c r="E111" s="69" t="s">
        <v>978</v>
      </c>
      <c r="F111" s="59">
        <v>16000</v>
      </c>
      <c r="G111" s="73">
        <v>0</v>
      </c>
      <c r="H111" s="1">
        <v>25</v>
      </c>
      <c r="I111" s="1">
        <f t="shared" si="62"/>
        <v>459.2</v>
      </c>
      <c r="J111" s="1">
        <f t="shared" si="66"/>
        <v>1264</v>
      </c>
      <c r="K111" s="1">
        <f t="shared" si="63"/>
        <v>176.00000000000003</v>
      </c>
      <c r="L111" s="1">
        <f t="shared" si="64"/>
        <v>486.4</v>
      </c>
      <c r="M111" s="1">
        <f t="shared" si="67"/>
        <v>1264</v>
      </c>
      <c r="N111" s="2">
        <f t="shared" si="68"/>
        <v>1723.2</v>
      </c>
      <c r="O111" s="77">
        <f t="shared" si="25"/>
        <v>970.59999999999991</v>
      </c>
      <c r="P111" s="2">
        <f t="shared" si="65"/>
        <v>2693.8</v>
      </c>
      <c r="Q111" s="74">
        <f t="shared" si="69"/>
        <v>15029.4</v>
      </c>
      <c r="R111" s="40">
        <v>111</v>
      </c>
    </row>
    <row r="112" spans="1:18" x14ac:dyDescent="0.25">
      <c r="A112" s="11" t="s">
        <v>132</v>
      </c>
      <c r="B112" s="21" t="s">
        <v>33</v>
      </c>
      <c r="C112" s="43" t="s">
        <v>1001</v>
      </c>
      <c r="D112" s="11" t="s">
        <v>191</v>
      </c>
      <c r="E112" s="69" t="s">
        <v>978</v>
      </c>
      <c r="F112" s="42">
        <v>43000</v>
      </c>
      <c r="G112" s="73">
        <v>866.06</v>
      </c>
      <c r="H112" s="1">
        <v>25</v>
      </c>
      <c r="I112" s="1">
        <f t="shared" si="62"/>
        <v>1234.0999999999999</v>
      </c>
      <c r="J112" s="1">
        <f t="shared" si="66"/>
        <v>3397</v>
      </c>
      <c r="K112" s="1">
        <f t="shared" si="63"/>
        <v>473.00000000000006</v>
      </c>
      <c r="L112" s="1">
        <f t="shared" si="64"/>
        <v>1307.2</v>
      </c>
      <c r="M112" s="1">
        <f t="shared" si="67"/>
        <v>3397</v>
      </c>
      <c r="N112" s="2">
        <f t="shared" si="68"/>
        <v>4631.1000000000004</v>
      </c>
      <c r="O112" s="77">
        <f t="shared" si="25"/>
        <v>3432.36</v>
      </c>
      <c r="P112" s="2">
        <f t="shared" si="65"/>
        <v>8063.4600000000009</v>
      </c>
      <c r="Q112" s="74">
        <f t="shared" si="69"/>
        <v>38701.58</v>
      </c>
      <c r="R112" s="40">
        <v>111</v>
      </c>
    </row>
    <row r="113" spans="1:18" x14ac:dyDescent="0.25">
      <c r="A113" s="11" t="s">
        <v>133</v>
      </c>
      <c r="B113" s="15" t="s">
        <v>472</v>
      </c>
      <c r="C113" s="43" t="s">
        <v>1001</v>
      </c>
      <c r="D113" s="11" t="s">
        <v>185</v>
      </c>
      <c r="E113" s="69" t="s">
        <v>978</v>
      </c>
      <c r="F113" s="48">
        <v>16900</v>
      </c>
      <c r="G113" s="73">
        <v>0</v>
      </c>
      <c r="H113" s="1">
        <v>25</v>
      </c>
      <c r="I113" s="1">
        <f t="shared" si="62"/>
        <v>485.03</v>
      </c>
      <c r="J113" s="1">
        <f t="shared" si="66"/>
        <v>1335.1</v>
      </c>
      <c r="K113" s="1">
        <f t="shared" si="63"/>
        <v>185.9</v>
      </c>
      <c r="L113" s="1">
        <f t="shared" si="64"/>
        <v>513.76</v>
      </c>
      <c r="M113" s="1">
        <f t="shared" si="67"/>
        <v>1335.1</v>
      </c>
      <c r="N113" s="2">
        <f t="shared" si="68"/>
        <v>1820.1299999999999</v>
      </c>
      <c r="O113" s="77">
        <f t="shared" si="25"/>
        <v>1023.79</v>
      </c>
      <c r="P113" s="2">
        <f t="shared" si="65"/>
        <v>2843.92</v>
      </c>
      <c r="Q113" s="74">
        <f t="shared" si="69"/>
        <v>15876.21</v>
      </c>
      <c r="R113" s="40">
        <v>111</v>
      </c>
    </row>
    <row r="114" spans="1:18" x14ac:dyDescent="0.25">
      <c r="A114" s="11" t="s">
        <v>134</v>
      </c>
      <c r="B114" s="27" t="s">
        <v>473</v>
      </c>
      <c r="C114" s="43" t="s">
        <v>1001</v>
      </c>
      <c r="D114" s="11" t="s">
        <v>194</v>
      </c>
      <c r="E114" s="69" t="s">
        <v>978</v>
      </c>
      <c r="F114" s="48">
        <v>16000</v>
      </c>
      <c r="G114" s="73">
        <v>0</v>
      </c>
      <c r="H114" s="1">
        <v>25</v>
      </c>
      <c r="I114" s="1">
        <f t="shared" si="62"/>
        <v>459.2</v>
      </c>
      <c r="J114" s="1">
        <f t="shared" si="66"/>
        <v>1264</v>
      </c>
      <c r="K114" s="1">
        <f t="shared" si="63"/>
        <v>176.00000000000003</v>
      </c>
      <c r="L114" s="1">
        <f t="shared" si="64"/>
        <v>486.4</v>
      </c>
      <c r="M114" s="1">
        <f t="shared" si="67"/>
        <v>1264</v>
      </c>
      <c r="N114" s="2">
        <f t="shared" si="68"/>
        <v>1723.2</v>
      </c>
      <c r="O114" s="77">
        <f t="shared" si="25"/>
        <v>970.59999999999991</v>
      </c>
      <c r="P114" s="2">
        <f t="shared" si="65"/>
        <v>2693.8</v>
      </c>
      <c r="Q114" s="74">
        <f t="shared" si="69"/>
        <v>15029.4</v>
      </c>
      <c r="R114" s="40">
        <v>111</v>
      </c>
    </row>
    <row r="115" spans="1:18" x14ac:dyDescent="0.25">
      <c r="A115" s="11" t="s">
        <v>135</v>
      </c>
      <c r="B115" s="14" t="s">
        <v>474</v>
      </c>
      <c r="C115" s="43" t="s">
        <v>1001</v>
      </c>
      <c r="D115" s="11" t="s">
        <v>189</v>
      </c>
      <c r="E115" s="69" t="s">
        <v>978</v>
      </c>
      <c r="F115" s="48">
        <v>13013</v>
      </c>
      <c r="G115" s="73">
        <v>0</v>
      </c>
      <c r="H115" s="1">
        <v>25</v>
      </c>
      <c r="I115" s="1">
        <f t="shared" si="62"/>
        <v>373.47309999999999</v>
      </c>
      <c r="J115" s="1">
        <f t="shared" si="66"/>
        <v>1028.027</v>
      </c>
      <c r="K115" s="1">
        <f t="shared" si="63"/>
        <v>143.143</v>
      </c>
      <c r="L115" s="1">
        <f t="shared" si="64"/>
        <v>395.59519999999998</v>
      </c>
      <c r="M115" s="1">
        <f t="shared" si="67"/>
        <v>1028.027</v>
      </c>
      <c r="N115" s="2">
        <f t="shared" si="68"/>
        <v>1401.5001</v>
      </c>
      <c r="O115" s="77">
        <f t="shared" si="25"/>
        <v>794.06829999999991</v>
      </c>
      <c r="P115" s="2">
        <f t="shared" si="65"/>
        <v>2195.5684000000001</v>
      </c>
      <c r="Q115" s="74">
        <f t="shared" si="69"/>
        <v>12218.931700000001</v>
      </c>
      <c r="R115" s="40">
        <v>111</v>
      </c>
    </row>
    <row r="116" spans="1:18" x14ac:dyDescent="0.25">
      <c r="A116" s="11" t="s">
        <v>136</v>
      </c>
      <c r="B116" s="14" t="s">
        <v>475</v>
      </c>
      <c r="C116" s="43" t="s">
        <v>1001</v>
      </c>
      <c r="D116" s="11" t="s">
        <v>189</v>
      </c>
      <c r="E116" s="69" t="s">
        <v>978</v>
      </c>
      <c r="F116" s="48">
        <v>13013</v>
      </c>
      <c r="G116" s="73">
        <v>0</v>
      </c>
      <c r="H116" s="1">
        <v>25</v>
      </c>
      <c r="I116" s="1">
        <f t="shared" si="62"/>
        <v>373.47309999999999</v>
      </c>
      <c r="J116" s="1">
        <f t="shared" si="66"/>
        <v>1028.027</v>
      </c>
      <c r="K116" s="1">
        <f t="shared" si="63"/>
        <v>143.143</v>
      </c>
      <c r="L116" s="1">
        <f t="shared" si="64"/>
        <v>395.59519999999998</v>
      </c>
      <c r="M116" s="1">
        <f t="shared" si="67"/>
        <v>1028.027</v>
      </c>
      <c r="N116" s="2">
        <f t="shared" si="68"/>
        <v>1401.5001</v>
      </c>
      <c r="O116" s="77">
        <f t="shared" si="25"/>
        <v>794.06829999999991</v>
      </c>
      <c r="P116" s="2">
        <f t="shared" si="65"/>
        <v>2195.5684000000001</v>
      </c>
      <c r="Q116" s="74">
        <f t="shared" si="69"/>
        <v>12218.931700000001</v>
      </c>
      <c r="R116" s="40">
        <v>111</v>
      </c>
    </row>
    <row r="117" spans="1:18" x14ac:dyDescent="0.25">
      <c r="A117" s="11" t="s">
        <v>137</v>
      </c>
      <c r="B117" s="28" t="s">
        <v>476</v>
      </c>
      <c r="C117" s="43" t="s">
        <v>1001</v>
      </c>
      <c r="D117" s="11" t="s">
        <v>189</v>
      </c>
      <c r="E117" s="69" t="s">
        <v>978</v>
      </c>
      <c r="F117" s="48">
        <v>13195</v>
      </c>
      <c r="G117" s="73">
        <v>0</v>
      </c>
      <c r="H117" s="1">
        <v>25</v>
      </c>
      <c r="I117" s="1">
        <f t="shared" si="62"/>
        <v>378.69650000000001</v>
      </c>
      <c r="J117" s="1">
        <f t="shared" si="66"/>
        <v>1042.405</v>
      </c>
      <c r="K117" s="1">
        <f t="shared" si="63"/>
        <v>145.14500000000001</v>
      </c>
      <c r="L117" s="1">
        <f t="shared" si="64"/>
        <v>401.12799999999999</v>
      </c>
      <c r="M117" s="1">
        <f t="shared" si="67"/>
        <v>1042.405</v>
      </c>
      <c r="N117" s="2">
        <f t="shared" si="68"/>
        <v>1421.1015</v>
      </c>
      <c r="O117" s="77">
        <f t="shared" si="25"/>
        <v>804.82449999999994</v>
      </c>
      <c r="P117" s="2">
        <f t="shared" si="65"/>
        <v>2225.9259999999999</v>
      </c>
      <c r="Q117" s="74">
        <f t="shared" si="69"/>
        <v>12390.175499999999</v>
      </c>
      <c r="R117" s="40">
        <v>111</v>
      </c>
    </row>
    <row r="118" spans="1:18" x14ac:dyDescent="0.25">
      <c r="A118" s="11" t="s">
        <v>138</v>
      </c>
      <c r="B118" s="28" t="s">
        <v>477</v>
      </c>
      <c r="C118" s="43" t="s">
        <v>1001</v>
      </c>
      <c r="D118" s="11" t="s">
        <v>189</v>
      </c>
      <c r="E118" s="69" t="s">
        <v>978</v>
      </c>
      <c r="F118" s="48">
        <v>13013</v>
      </c>
      <c r="G118" s="73">
        <v>0</v>
      </c>
      <c r="H118" s="1">
        <v>25</v>
      </c>
      <c r="I118" s="1">
        <f t="shared" si="62"/>
        <v>373.47309999999999</v>
      </c>
      <c r="J118" s="1">
        <f t="shared" si="66"/>
        <v>1028.027</v>
      </c>
      <c r="K118" s="1">
        <f t="shared" si="63"/>
        <v>143.143</v>
      </c>
      <c r="L118" s="1">
        <f t="shared" si="64"/>
        <v>395.59519999999998</v>
      </c>
      <c r="M118" s="1">
        <f t="shared" si="67"/>
        <v>1028.027</v>
      </c>
      <c r="N118" s="2">
        <f t="shared" si="68"/>
        <v>1401.5001</v>
      </c>
      <c r="O118" s="77">
        <f t="shared" si="25"/>
        <v>794.06829999999991</v>
      </c>
      <c r="P118" s="2">
        <f t="shared" si="65"/>
        <v>2195.5684000000001</v>
      </c>
      <c r="Q118" s="74">
        <f t="shared" si="69"/>
        <v>12218.931700000001</v>
      </c>
      <c r="R118" s="40">
        <v>111</v>
      </c>
    </row>
    <row r="119" spans="1:18" x14ac:dyDescent="0.25">
      <c r="A119" s="11" t="s">
        <v>139</v>
      </c>
      <c r="B119" s="14" t="s">
        <v>478</v>
      </c>
      <c r="C119" s="43" t="s">
        <v>1001</v>
      </c>
      <c r="D119" s="11" t="s">
        <v>189</v>
      </c>
      <c r="E119" s="69" t="s">
        <v>978</v>
      </c>
      <c r="F119" s="48">
        <v>13013</v>
      </c>
      <c r="G119" s="73">
        <v>0</v>
      </c>
      <c r="H119" s="1">
        <v>25</v>
      </c>
      <c r="I119" s="1">
        <f t="shared" si="62"/>
        <v>373.47309999999999</v>
      </c>
      <c r="J119" s="1">
        <f t="shared" si="66"/>
        <v>1028.027</v>
      </c>
      <c r="K119" s="1">
        <f t="shared" si="63"/>
        <v>143.143</v>
      </c>
      <c r="L119" s="1">
        <f t="shared" si="64"/>
        <v>395.59519999999998</v>
      </c>
      <c r="M119" s="1">
        <f t="shared" si="67"/>
        <v>1028.027</v>
      </c>
      <c r="N119" s="2">
        <f t="shared" si="68"/>
        <v>1401.5001</v>
      </c>
      <c r="O119" s="77">
        <f t="shared" si="25"/>
        <v>794.06829999999991</v>
      </c>
      <c r="P119" s="2">
        <f t="shared" si="65"/>
        <v>2195.5684000000001</v>
      </c>
      <c r="Q119" s="74">
        <f t="shared" si="69"/>
        <v>12218.931700000001</v>
      </c>
      <c r="R119" s="40">
        <v>111</v>
      </c>
    </row>
    <row r="120" spans="1:18" x14ac:dyDescent="0.25">
      <c r="A120" s="11" t="s">
        <v>140</v>
      </c>
      <c r="B120" s="28" t="s">
        <v>479</v>
      </c>
      <c r="C120" s="43" t="s">
        <v>1001</v>
      </c>
      <c r="D120" s="11" t="s">
        <v>1002</v>
      </c>
      <c r="E120" s="69" t="s">
        <v>978</v>
      </c>
      <c r="F120" s="48">
        <v>13013</v>
      </c>
      <c r="G120" s="73">
        <v>0</v>
      </c>
      <c r="H120" s="1">
        <v>25</v>
      </c>
      <c r="I120" s="1">
        <f t="shared" si="62"/>
        <v>373.47309999999999</v>
      </c>
      <c r="J120" s="1">
        <f t="shared" si="66"/>
        <v>1028.027</v>
      </c>
      <c r="K120" s="1">
        <f t="shared" si="63"/>
        <v>143.143</v>
      </c>
      <c r="L120" s="1">
        <f t="shared" si="64"/>
        <v>395.59519999999998</v>
      </c>
      <c r="M120" s="1">
        <f t="shared" si="67"/>
        <v>1028.027</v>
      </c>
      <c r="N120" s="2">
        <f t="shared" si="68"/>
        <v>1401.5001</v>
      </c>
      <c r="O120" s="77">
        <f t="shared" si="25"/>
        <v>794.06829999999991</v>
      </c>
      <c r="P120" s="2">
        <f t="shared" si="65"/>
        <v>2195.5684000000001</v>
      </c>
      <c r="Q120" s="74">
        <f t="shared" si="69"/>
        <v>12218.931700000001</v>
      </c>
      <c r="R120" s="40">
        <v>111</v>
      </c>
    </row>
    <row r="121" spans="1:18" x14ac:dyDescent="0.25">
      <c r="A121" s="11" t="s">
        <v>141</v>
      </c>
      <c r="B121" s="24" t="s">
        <v>480</v>
      </c>
      <c r="C121" s="43" t="s">
        <v>1001</v>
      </c>
      <c r="D121" s="33" t="s">
        <v>193</v>
      </c>
      <c r="E121" s="69" t="s">
        <v>978</v>
      </c>
      <c r="F121" s="48">
        <v>13013</v>
      </c>
      <c r="G121" s="73">
        <v>0</v>
      </c>
      <c r="H121" s="1">
        <v>25</v>
      </c>
      <c r="I121" s="1">
        <f t="shared" si="62"/>
        <v>373.47309999999999</v>
      </c>
      <c r="J121" s="1">
        <f t="shared" si="66"/>
        <v>1028.027</v>
      </c>
      <c r="K121" s="1">
        <f t="shared" si="63"/>
        <v>143.143</v>
      </c>
      <c r="L121" s="1">
        <f t="shared" si="64"/>
        <v>395.59519999999998</v>
      </c>
      <c r="M121" s="1">
        <f t="shared" si="67"/>
        <v>1028.027</v>
      </c>
      <c r="N121" s="2">
        <f t="shared" si="68"/>
        <v>1401.5001</v>
      </c>
      <c r="O121" s="77">
        <f t="shared" si="25"/>
        <v>794.06829999999991</v>
      </c>
      <c r="P121" s="2">
        <f t="shared" si="65"/>
        <v>2195.5684000000001</v>
      </c>
      <c r="Q121" s="74">
        <f t="shared" si="69"/>
        <v>12218.931700000001</v>
      </c>
      <c r="R121" s="40">
        <v>111</v>
      </c>
    </row>
    <row r="122" spans="1:18" x14ac:dyDescent="0.25">
      <c r="A122" s="11" t="s">
        <v>142</v>
      </c>
      <c r="B122" s="26" t="s">
        <v>481</v>
      </c>
      <c r="C122" s="43" t="s">
        <v>1001</v>
      </c>
      <c r="D122" s="11" t="s">
        <v>1003</v>
      </c>
      <c r="E122" s="69" t="s">
        <v>978</v>
      </c>
      <c r="F122" s="50">
        <v>15795</v>
      </c>
      <c r="G122" s="73">
        <v>0</v>
      </c>
      <c r="H122" s="1">
        <v>25</v>
      </c>
      <c r="I122" s="1">
        <f t="shared" si="62"/>
        <v>453.31650000000002</v>
      </c>
      <c r="J122" s="1">
        <f t="shared" si="66"/>
        <v>1247.8050000000001</v>
      </c>
      <c r="K122" s="1">
        <f t="shared" si="63"/>
        <v>173.745</v>
      </c>
      <c r="L122" s="1">
        <f t="shared" si="64"/>
        <v>480.16800000000001</v>
      </c>
      <c r="M122" s="1">
        <f t="shared" si="67"/>
        <v>1247.8050000000001</v>
      </c>
      <c r="N122" s="2">
        <f t="shared" si="68"/>
        <v>1701.1215000000002</v>
      </c>
      <c r="O122" s="77">
        <f t="shared" si="25"/>
        <v>958.48450000000003</v>
      </c>
      <c r="P122" s="2">
        <f t="shared" si="65"/>
        <v>2659.6060000000002</v>
      </c>
      <c r="Q122" s="74">
        <f t="shared" si="69"/>
        <v>14836.5155</v>
      </c>
      <c r="R122" s="40">
        <v>111</v>
      </c>
    </row>
    <row r="123" spans="1:18" x14ac:dyDescent="0.25">
      <c r="A123" s="11" t="s">
        <v>143</v>
      </c>
      <c r="B123" s="14" t="s">
        <v>482</v>
      </c>
      <c r="C123" s="43" t="s">
        <v>1001</v>
      </c>
      <c r="D123" s="11" t="s">
        <v>189</v>
      </c>
      <c r="E123" s="69" t="s">
        <v>978</v>
      </c>
      <c r="F123" s="50">
        <v>13013</v>
      </c>
      <c r="G123" s="73">
        <v>0</v>
      </c>
      <c r="H123" s="1">
        <v>25</v>
      </c>
      <c r="I123" s="1">
        <f t="shared" si="62"/>
        <v>373.47309999999999</v>
      </c>
      <c r="J123" s="1">
        <f t="shared" si="66"/>
        <v>1028.027</v>
      </c>
      <c r="K123" s="1">
        <f t="shared" si="63"/>
        <v>143.143</v>
      </c>
      <c r="L123" s="1">
        <f t="shared" si="64"/>
        <v>395.59519999999998</v>
      </c>
      <c r="M123" s="1">
        <f t="shared" si="67"/>
        <v>1028.027</v>
      </c>
      <c r="N123" s="2">
        <f t="shared" si="68"/>
        <v>1401.5001</v>
      </c>
      <c r="O123" s="77">
        <f t="shared" si="25"/>
        <v>794.06829999999991</v>
      </c>
      <c r="P123" s="2">
        <f t="shared" si="65"/>
        <v>2195.5684000000001</v>
      </c>
      <c r="Q123" s="74">
        <f t="shared" si="69"/>
        <v>12218.931700000001</v>
      </c>
      <c r="R123" s="40">
        <v>111</v>
      </c>
    </row>
    <row r="124" spans="1:18" x14ac:dyDescent="0.25">
      <c r="A124" s="11" t="s">
        <v>144</v>
      </c>
      <c r="B124" s="14" t="s">
        <v>483</v>
      </c>
      <c r="C124" s="43" t="s">
        <v>1001</v>
      </c>
      <c r="D124" s="11" t="s">
        <v>189</v>
      </c>
      <c r="E124" s="69" t="s">
        <v>978</v>
      </c>
      <c r="F124" s="48">
        <v>13013</v>
      </c>
      <c r="G124" s="73">
        <v>0</v>
      </c>
      <c r="H124" s="1">
        <v>25</v>
      </c>
      <c r="I124" s="1">
        <f t="shared" si="62"/>
        <v>373.47309999999999</v>
      </c>
      <c r="J124" s="1">
        <f t="shared" si="66"/>
        <v>1028.027</v>
      </c>
      <c r="K124" s="1">
        <f t="shared" si="63"/>
        <v>143.143</v>
      </c>
      <c r="L124" s="1">
        <f t="shared" si="64"/>
        <v>395.59519999999998</v>
      </c>
      <c r="M124" s="1">
        <f t="shared" si="67"/>
        <v>1028.027</v>
      </c>
      <c r="N124" s="2">
        <f t="shared" si="68"/>
        <v>1401.5001</v>
      </c>
      <c r="O124" s="77">
        <f t="shared" si="25"/>
        <v>794.06829999999991</v>
      </c>
      <c r="P124" s="2">
        <f t="shared" si="65"/>
        <v>2195.5684000000001</v>
      </c>
      <c r="Q124" s="74">
        <f t="shared" si="69"/>
        <v>12218.931700000001</v>
      </c>
      <c r="R124" s="40">
        <v>111</v>
      </c>
    </row>
    <row r="125" spans="1:18" x14ac:dyDescent="0.25">
      <c r="A125" s="11" t="s">
        <v>145</v>
      </c>
      <c r="B125" s="14" t="s">
        <v>484</v>
      </c>
      <c r="C125" s="43" t="s">
        <v>1001</v>
      </c>
      <c r="D125" s="11" t="s">
        <v>382</v>
      </c>
      <c r="E125" s="69" t="s">
        <v>978</v>
      </c>
      <c r="F125" s="48">
        <v>13013</v>
      </c>
      <c r="G125" s="73">
        <v>0</v>
      </c>
      <c r="H125" s="1">
        <v>25</v>
      </c>
      <c r="I125" s="1">
        <f t="shared" si="62"/>
        <v>373.47309999999999</v>
      </c>
      <c r="J125" s="1">
        <f t="shared" si="66"/>
        <v>1028.027</v>
      </c>
      <c r="K125" s="1">
        <f t="shared" si="63"/>
        <v>143.143</v>
      </c>
      <c r="L125" s="1">
        <f t="shared" si="64"/>
        <v>395.59519999999998</v>
      </c>
      <c r="M125" s="1">
        <f t="shared" si="67"/>
        <v>1028.027</v>
      </c>
      <c r="N125" s="2">
        <f t="shared" si="68"/>
        <v>1401.5001</v>
      </c>
      <c r="O125" s="77">
        <f t="shared" si="25"/>
        <v>794.06829999999991</v>
      </c>
      <c r="P125" s="2">
        <f t="shared" si="65"/>
        <v>2195.5684000000001</v>
      </c>
      <c r="Q125" s="74">
        <f t="shared" si="69"/>
        <v>12218.931700000001</v>
      </c>
      <c r="R125" s="40">
        <v>111</v>
      </c>
    </row>
    <row r="126" spans="1:18" x14ac:dyDescent="0.25">
      <c r="A126" s="11" t="s">
        <v>146</v>
      </c>
      <c r="B126" s="27" t="s">
        <v>485</v>
      </c>
      <c r="C126" s="43" t="s">
        <v>1001</v>
      </c>
      <c r="D126" s="11" t="s">
        <v>189</v>
      </c>
      <c r="E126" s="69" t="s">
        <v>978</v>
      </c>
      <c r="F126" s="48">
        <v>13013</v>
      </c>
      <c r="G126" s="73">
        <v>0</v>
      </c>
      <c r="H126" s="1">
        <v>25</v>
      </c>
      <c r="I126" s="1">
        <f t="shared" si="62"/>
        <v>373.47309999999999</v>
      </c>
      <c r="J126" s="1">
        <f t="shared" si="66"/>
        <v>1028.027</v>
      </c>
      <c r="K126" s="1">
        <f t="shared" si="63"/>
        <v>143.143</v>
      </c>
      <c r="L126" s="1">
        <f t="shared" si="64"/>
        <v>395.59519999999998</v>
      </c>
      <c r="M126" s="1">
        <f t="shared" si="67"/>
        <v>1028.027</v>
      </c>
      <c r="N126" s="2">
        <f t="shared" si="68"/>
        <v>1401.5001</v>
      </c>
      <c r="O126" s="77">
        <f t="shared" si="25"/>
        <v>794.06829999999991</v>
      </c>
      <c r="P126" s="2">
        <f t="shared" si="65"/>
        <v>2195.5684000000001</v>
      </c>
      <c r="Q126" s="74">
        <f t="shared" si="69"/>
        <v>12218.931700000001</v>
      </c>
      <c r="R126" s="40">
        <v>111</v>
      </c>
    </row>
    <row r="127" spans="1:18" x14ac:dyDescent="0.25">
      <c r="A127" s="11" t="s">
        <v>147</v>
      </c>
      <c r="B127" s="14" t="s">
        <v>486</v>
      </c>
      <c r="C127" s="43" t="s">
        <v>1001</v>
      </c>
      <c r="D127" s="11" t="s">
        <v>1003</v>
      </c>
      <c r="E127" s="69" t="s">
        <v>978</v>
      </c>
      <c r="F127" s="60">
        <v>15795</v>
      </c>
      <c r="G127" s="73">
        <v>0</v>
      </c>
      <c r="H127" s="1">
        <v>25</v>
      </c>
      <c r="I127" s="1">
        <f t="shared" si="62"/>
        <v>453.31650000000002</v>
      </c>
      <c r="J127" s="1">
        <f t="shared" si="66"/>
        <v>1247.8050000000001</v>
      </c>
      <c r="K127" s="1">
        <f t="shared" si="63"/>
        <v>173.745</v>
      </c>
      <c r="L127" s="1">
        <f t="shared" si="64"/>
        <v>480.16800000000001</v>
      </c>
      <c r="M127" s="1">
        <f t="shared" si="67"/>
        <v>1247.8050000000001</v>
      </c>
      <c r="N127" s="2">
        <f t="shared" si="68"/>
        <v>1701.1215000000002</v>
      </c>
      <c r="O127" s="77">
        <f t="shared" si="25"/>
        <v>958.48450000000003</v>
      </c>
      <c r="P127" s="2">
        <f t="shared" si="65"/>
        <v>2659.6060000000002</v>
      </c>
      <c r="Q127" s="74">
        <f t="shared" si="69"/>
        <v>14836.5155</v>
      </c>
      <c r="R127" s="40">
        <v>111</v>
      </c>
    </row>
    <row r="128" spans="1:18" x14ac:dyDescent="0.25">
      <c r="A128" s="11" t="s">
        <v>148</v>
      </c>
      <c r="B128" s="14" t="s">
        <v>487</v>
      </c>
      <c r="C128" s="43" t="s">
        <v>1001</v>
      </c>
      <c r="D128" s="11" t="s">
        <v>189</v>
      </c>
      <c r="E128" s="69" t="s">
        <v>978</v>
      </c>
      <c r="F128" s="48">
        <v>13013</v>
      </c>
      <c r="G128" s="73">
        <v>0</v>
      </c>
      <c r="H128" s="1">
        <v>25</v>
      </c>
      <c r="I128" s="1">
        <f t="shared" si="62"/>
        <v>373.47309999999999</v>
      </c>
      <c r="J128" s="1">
        <f t="shared" si="66"/>
        <v>1028.027</v>
      </c>
      <c r="K128" s="1">
        <f t="shared" si="63"/>
        <v>143.143</v>
      </c>
      <c r="L128" s="1">
        <f t="shared" si="64"/>
        <v>395.59519999999998</v>
      </c>
      <c r="M128" s="1">
        <f t="shared" si="67"/>
        <v>1028.027</v>
      </c>
      <c r="N128" s="2">
        <f t="shared" si="68"/>
        <v>1401.5001</v>
      </c>
      <c r="O128" s="77">
        <f t="shared" si="25"/>
        <v>794.06829999999991</v>
      </c>
      <c r="P128" s="2">
        <f t="shared" si="65"/>
        <v>2195.5684000000001</v>
      </c>
      <c r="Q128" s="74">
        <f t="shared" si="69"/>
        <v>12218.931700000001</v>
      </c>
      <c r="R128" s="40">
        <v>111</v>
      </c>
    </row>
    <row r="129" spans="1:18" x14ac:dyDescent="0.25">
      <c r="A129" s="11" t="s">
        <v>149</v>
      </c>
      <c r="B129" s="18" t="s">
        <v>488</v>
      </c>
      <c r="C129" s="43" t="s">
        <v>1001</v>
      </c>
      <c r="D129" s="11" t="s">
        <v>194</v>
      </c>
      <c r="E129" s="69" t="s">
        <v>978</v>
      </c>
      <c r="F129" s="51">
        <v>13455</v>
      </c>
      <c r="G129" s="73">
        <v>0</v>
      </c>
      <c r="H129" s="1">
        <v>25</v>
      </c>
      <c r="I129" s="1">
        <f t="shared" si="62"/>
        <v>386.1585</v>
      </c>
      <c r="J129" s="1">
        <f t="shared" si="66"/>
        <v>1062.9449999999999</v>
      </c>
      <c r="K129" s="1">
        <f t="shared" si="63"/>
        <v>148.00500000000002</v>
      </c>
      <c r="L129" s="1">
        <f t="shared" si="64"/>
        <v>409.03199999999998</v>
      </c>
      <c r="M129" s="1">
        <f t="shared" si="67"/>
        <v>1062.9449999999999</v>
      </c>
      <c r="N129" s="2">
        <f t="shared" si="68"/>
        <v>1449.1034999999999</v>
      </c>
      <c r="O129" s="77">
        <f t="shared" si="25"/>
        <v>820.19049999999993</v>
      </c>
      <c r="P129" s="2">
        <f t="shared" si="65"/>
        <v>2269.2939999999999</v>
      </c>
      <c r="Q129" s="74">
        <f t="shared" si="69"/>
        <v>12634.809499999999</v>
      </c>
      <c r="R129" s="40">
        <v>111</v>
      </c>
    </row>
    <row r="130" spans="1:18" x14ac:dyDescent="0.25">
      <c r="A130" s="11" t="s">
        <v>150</v>
      </c>
      <c r="B130" s="14" t="s">
        <v>489</v>
      </c>
      <c r="C130" s="43" t="s">
        <v>1001</v>
      </c>
      <c r="D130" s="11" t="s">
        <v>193</v>
      </c>
      <c r="E130" s="69" t="s">
        <v>978</v>
      </c>
      <c r="F130" s="50">
        <v>13013</v>
      </c>
      <c r="G130" s="73">
        <v>0</v>
      </c>
      <c r="H130" s="1">
        <v>25</v>
      </c>
      <c r="I130" s="1">
        <f t="shared" si="62"/>
        <v>373.47309999999999</v>
      </c>
      <c r="J130" s="1">
        <f t="shared" si="66"/>
        <v>1028.027</v>
      </c>
      <c r="K130" s="1">
        <f t="shared" si="63"/>
        <v>143.143</v>
      </c>
      <c r="L130" s="1">
        <f t="shared" si="64"/>
        <v>395.59519999999998</v>
      </c>
      <c r="M130" s="1">
        <f t="shared" si="67"/>
        <v>1028.027</v>
      </c>
      <c r="N130" s="2">
        <f t="shared" si="68"/>
        <v>1401.5001</v>
      </c>
      <c r="O130" s="77">
        <f t="shared" si="25"/>
        <v>794.06829999999991</v>
      </c>
      <c r="P130" s="2">
        <f t="shared" si="65"/>
        <v>2195.5684000000001</v>
      </c>
      <c r="Q130" s="74">
        <f t="shared" si="69"/>
        <v>12218.931700000001</v>
      </c>
      <c r="R130" s="40">
        <v>111</v>
      </c>
    </row>
    <row r="131" spans="1:18" x14ac:dyDescent="0.25">
      <c r="A131" s="11" t="s">
        <v>151</v>
      </c>
      <c r="B131" s="24" t="s">
        <v>499</v>
      </c>
      <c r="C131" s="43" t="s">
        <v>1001</v>
      </c>
      <c r="D131" s="11" t="s">
        <v>1004</v>
      </c>
      <c r="E131" s="69" t="s">
        <v>978</v>
      </c>
      <c r="F131" s="50">
        <v>17550</v>
      </c>
      <c r="G131" s="73">
        <v>0</v>
      </c>
      <c r="H131" s="1">
        <v>25</v>
      </c>
      <c r="I131" s="1">
        <f t="shared" si="62"/>
        <v>503.685</v>
      </c>
      <c r="J131" s="1">
        <f t="shared" si="66"/>
        <v>1386.45</v>
      </c>
      <c r="K131" s="1">
        <f t="shared" si="63"/>
        <v>193.05</v>
      </c>
      <c r="L131" s="1">
        <f t="shared" si="64"/>
        <v>533.52</v>
      </c>
      <c r="M131" s="1">
        <f t="shared" si="67"/>
        <v>1386.45</v>
      </c>
      <c r="N131" s="2">
        <f t="shared" si="68"/>
        <v>1890.135</v>
      </c>
      <c r="O131" s="77">
        <f t="shared" si="25"/>
        <v>1062.2049999999999</v>
      </c>
      <c r="P131" s="2">
        <f t="shared" si="65"/>
        <v>2952.34</v>
      </c>
      <c r="Q131" s="74">
        <f t="shared" si="69"/>
        <v>16487.794999999998</v>
      </c>
      <c r="R131" s="40">
        <v>111</v>
      </c>
    </row>
    <row r="132" spans="1:18" x14ac:dyDescent="0.25">
      <c r="A132" s="11" t="s">
        <v>152</v>
      </c>
      <c r="B132" s="16" t="s">
        <v>1057</v>
      </c>
      <c r="C132" s="43" t="s">
        <v>1001</v>
      </c>
      <c r="D132" s="79" t="s">
        <v>193</v>
      </c>
      <c r="E132" s="69" t="s">
        <v>978</v>
      </c>
      <c r="F132" s="50">
        <v>13195</v>
      </c>
      <c r="G132" s="78">
        <v>0</v>
      </c>
      <c r="H132" s="77">
        <v>25</v>
      </c>
      <c r="I132" s="77">
        <f t="shared" si="62"/>
        <v>378.69650000000001</v>
      </c>
      <c r="J132" s="77">
        <f>F132*7.1%</f>
        <v>936.84499999999991</v>
      </c>
      <c r="K132" s="77">
        <f t="shared" si="63"/>
        <v>145.14500000000001</v>
      </c>
      <c r="L132" s="77">
        <f t="shared" si="64"/>
        <v>401.12799999999999</v>
      </c>
      <c r="M132" s="77">
        <f>F132*7.09%</f>
        <v>935.52550000000008</v>
      </c>
      <c r="N132" s="76">
        <f>I132+J132+K132+L132+M132</f>
        <v>2797.3399999999997</v>
      </c>
      <c r="O132" s="77">
        <f t="shared" ref="O132:O189" si="70">I132+L132+H132+G132</f>
        <v>804.82449999999994</v>
      </c>
      <c r="P132" s="76">
        <f t="shared" si="65"/>
        <v>3602.1644999999999</v>
      </c>
      <c r="Q132" s="75">
        <f>F132-O132</f>
        <v>12390.175499999999</v>
      </c>
      <c r="R132" s="40">
        <v>111</v>
      </c>
    </row>
    <row r="133" spans="1:18" x14ac:dyDescent="0.25">
      <c r="A133" s="11" t="s">
        <v>153</v>
      </c>
      <c r="B133" s="14" t="s">
        <v>490</v>
      </c>
      <c r="C133" s="43" t="s">
        <v>1001</v>
      </c>
      <c r="D133" s="11" t="s">
        <v>1003</v>
      </c>
      <c r="E133" s="69" t="s">
        <v>978</v>
      </c>
      <c r="F133" s="49">
        <v>15600</v>
      </c>
      <c r="G133" s="73">
        <v>0</v>
      </c>
      <c r="H133" s="1">
        <v>25</v>
      </c>
      <c r="I133" s="1">
        <f t="shared" si="62"/>
        <v>447.71999999999997</v>
      </c>
      <c r="J133" s="1">
        <f>F133*7.9%</f>
        <v>1232.4000000000001</v>
      </c>
      <c r="K133" s="1">
        <f t="shared" si="63"/>
        <v>171.60000000000002</v>
      </c>
      <c r="L133" s="1">
        <f t="shared" si="64"/>
        <v>474.24</v>
      </c>
      <c r="M133" s="1">
        <f>F133*7.9%</f>
        <v>1232.4000000000001</v>
      </c>
      <c r="N133" s="2">
        <f>I133+J133</f>
        <v>1680.1200000000001</v>
      </c>
      <c r="O133" s="77">
        <f t="shared" si="70"/>
        <v>946.96</v>
      </c>
      <c r="P133" s="2">
        <f t="shared" si="65"/>
        <v>2627.08</v>
      </c>
      <c r="Q133" s="74">
        <f>F133-O133-G133</f>
        <v>14653.04</v>
      </c>
      <c r="R133" s="40">
        <v>111</v>
      </c>
    </row>
    <row r="134" spans="1:18" x14ac:dyDescent="0.25">
      <c r="A134" s="11" t="s">
        <v>154</v>
      </c>
      <c r="B134" s="21" t="s">
        <v>1062</v>
      </c>
      <c r="C134" s="43" t="s">
        <v>1001</v>
      </c>
      <c r="D134" s="80" t="s">
        <v>1061</v>
      </c>
      <c r="E134" s="69" t="s">
        <v>978</v>
      </c>
      <c r="F134" s="50">
        <v>25000</v>
      </c>
      <c r="G134" s="78">
        <v>0</v>
      </c>
      <c r="H134" s="77">
        <v>25</v>
      </c>
      <c r="I134" s="77">
        <f t="shared" si="62"/>
        <v>717.5</v>
      </c>
      <c r="J134" s="77">
        <f>F134*7.1%</f>
        <v>1774.9999999999998</v>
      </c>
      <c r="K134" s="77">
        <f t="shared" si="63"/>
        <v>275</v>
      </c>
      <c r="L134" s="77">
        <f t="shared" si="64"/>
        <v>760</v>
      </c>
      <c r="M134" s="77">
        <f>F134*7.09%</f>
        <v>1772.5000000000002</v>
      </c>
      <c r="N134" s="76">
        <f>I134+J134+K134+L134+M134</f>
        <v>5300</v>
      </c>
      <c r="O134" s="77">
        <f t="shared" si="70"/>
        <v>1502.5</v>
      </c>
      <c r="P134" s="76">
        <f t="shared" si="65"/>
        <v>6802.5</v>
      </c>
      <c r="Q134" s="75">
        <f>F134-O134</f>
        <v>23497.5</v>
      </c>
      <c r="R134" s="40">
        <v>111</v>
      </c>
    </row>
    <row r="135" spans="1:18" x14ac:dyDescent="0.25">
      <c r="A135" s="11" t="s">
        <v>155</v>
      </c>
      <c r="B135" s="14" t="s">
        <v>491</v>
      </c>
      <c r="C135" s="43" t="s">
        <v>1001</v>
      </c>
      <c r="D135" s="11" t="s">
        <v>189</v>
      </c>
      <c r="E135" s="69" t="s">
        <v>978</v>
      </c>
      <c r="F135" s="49">
        <v>13013</v>
      </c>
      <c r="G135" s="73">
        <v>0</v>
      </c>
      <c r="H135" s="1">
        <v>25</v>
      </c>
      <c r="I135" s="1">
        <f t="shared" si="62"/>
        <v>373.47309999999999</v>
      </c>
      <c r="J135" s="1">
        <f t="shared" ref="J135:J141" si="71">F135*7.9%</f>
        <v>1028.027</v>
      </c>
      <c r="K135" s="1">
        <f t="shared" si="63"/>
        <v>143.143</v>
      </c>
      <c r="L135" s="1">
        <f t="shared" si="64"/>
        <v>395.59519999999998</v>
      </c>
      <c r="M135" s="1">
        <f t="shared" ref="M135:M141" si="72">F135*7.9%</f>
        <v>1028.027</v>
      </c>
      <c r="N135" s="2">
        <f t="shared" ref="N135:N141" si="73">I135+J135</f>
        <v>1401.5001</v>
      </c>
      <c r="O135" s="77">
        <f t="shared" si="70"/>
        <v>794.06829999999991</v>
      </c>
      <c r="P135" s="2">
        <f t="shared" si="65"/>
        <v>2195.5684000000001</v>
      </c>
      <c r="Q135" s="74">
        <f t="shared" ref="Q135:Q141" si="74">F135-O135-G135</f>
        <v>12218.931700000001</v>
      </c>
      <c r="R135" s="40">
        <v>111</v>
      </c>
    </row>
    <row r="136" spans="1:18" x14ac:dyDescent="0.25">
      <c r="A136" s="11" t="s">
        <v>156</v>
      </c>
      <c r="B136" s="14" t="s">
        <v>492</v>
      </c>
      <c r="C136" s="43" t="s">
        <v>1001</v>
      </c>
      <c r="D136" s="11" t="s">
        <v>189</v>
      </c>
      <c r="E136" s="69" t="s">
        <v>978</v>
      </c>
      <c r="F136" s="49">
        <v>13013</v>
      </c>
      <c r="G136" s="73">
        <v>0</v>
      </c>
      <c r="H136" s="1">
        <v>25</v>
      </c>
      <c r="I136" s="1">
        <f t="shared" si="62"/>
        <v>373.47309999999999</v>
      </c>
      <c r="J136" s="1">
        <f t="shared" si="71"/>
        <v>1028.027</v>
      </c>
      <c r="K136" s="1">
        <f t="shared" si="63"/>
        <v>143.143</v>
      </c>
      <c r="L136" s="1">
        <f t="shared" si="64"/>
        <v>395.59519999999998</v>
      </c>
      <c r="M136" s="1">
        <f t="shared" si="72"/>
        <v>1028.027</v>
      </c>
      <c r="N136" s="2">
        <f t="shared" si="73"/>
        <v>1401.5001</v>
      </c>
      <c r="O136" s="77">
        <f t="shared" si="70"/>
        <v>794.06829999999991</v>
      </c>
      <c r="P136" s="2">
        <f t="shared" si="65"/>
        <v>2195.5684000000001</v>
      </c>
      <c r="Q136" s="74">
        <f t="shared" si="74"/>
        <v>12218.931700000001</v>
      </c>
      <c r="R136" s="40">
        <v>111</v>
      </c>
    </row>
    <row r="137" spans="1:18" x14ac:dyDescent="0.25">
      <c r="A137" s="11" t="s">
        <v>157</v>
      </c>
      <c r="B137" s="14" t="s">
        <v>493</v>
      </c>
      <c r="C137" s="43" t="s">
        <v>1001</v>
      </c>
      <c r="D137" s="11" t="s">
        <v>193</v>
      </c>
      <c r="E137" s="69" t="s">
        <v>978</v>
      </c>
      <c r="F137" s="48">
        <v>13195</v>
      </c>
      <c r="G137" s="73">
        <v>0</v>
      </c>
      <c r="H137" s="1">
        <v>25</v>
      </c>
      <c r="I137" s="1">
        <f t="shared" si="62"/>
        <v>378.69650000000001</v>
      </c>
      <c r="J137" s="1">
        <f t="shared" si="71"/>
        <v>1042.405</v>
      </c>
      <c r="K137" s="1">
        <f t="shared" si="63"/>
        <v>145.14500000000001</v>
      </c>
      <c r="L137" s="1">
        <f t="shared" si="64"/>
        <v>401.12799999999999</v>
      </c>
      <c r="M137" s="1">
        <f t="shared" si="72"/>
        <v>1042.405</v>
      </c>
      <c r="N137" s="2">
        <f t="shared" si="73"/>
        <v>1421.1015</v>
      </c>
      <c r="O137" s="77">
        <f t="shared" si="70"/>
        <v>804.82449999999994</v>
      </c>
      <c r="P137" s="2">
        <f t="shared" si="65"/>
        <v>2225.9259999999999</v>
      </c>
      <c r="Q137" s="74">
        <f t="shared" si="74"/>
        <v>12390.175499999999</v>
      </c>
      <c r="R137" s="40">
        <v>111</v>
      </c>
    </row>
    <row r="138" spans="1:18" x14ac:dyDescent="0.25">
      <c r="A138" s="11" t="s">
        <v>158</v>
      </c>
      <c r="B138" s="14" t="s">
        <v>494</v>
      </c>
      <c r="C138" s="43" t="s">
        <v>1001</v>
      </c>
      <c r="D138" s="11" t="s">
        <v>189</v>
      </c>
      <c r="E138" s="69" t="s">
        <v>978</v>
      </c>
      <c r="F138" s="49">
        <v>13013</v>
      </c>
      <c r="G138" s="73">
        <v>0</v>
      </c>
      <c r="H138" s="1">
        <v>25</v>
      </c>
      <c r="I138" s="1">
        <f t="shared" si="62"/>
        <v>373.47309999999999</v>
      </c>
      <c r="J138" s="1">
        <f t="shared" si="71"/>
        <v>1028.027</v>
      </c>
      <c r="K138" s="1">
        <f t="shared" si="63"/>
        <v>143.143</v>
      </c>
      <c r="L138" s="1">
        <f t="shared" si="64"/>
        <v>395.59519999999998</v>
      </c>
      <c r="M138" s="1">
        <f t="shared" si="72"/>
        <v>1028.027</v>
      </c>
      <c r="N138" s="2">
        <f t="shared" si="73"/>
        <v>1401.5001</v>
      </c>
      <c r="O138" s="77">
        <f t="shared" si="70"/>
        <v>794.06829999999991</v>
      </c>
      <c r="P138" s="2">
        <f t="shared" si="65"/>
        <v>2195.5684000000001</v>
      </c>
      <c r="Q138" s="74">
        <f t="shared" si="74"/>
        <v>12218.931700000001</v>
      </c>
      <c r="R138" s="40">
        <v>111</v>
      </c>
    </row>
    <row r="139" spans="1:18" x14ac:dyDescent="0.25">
      <c r="A139" s="11" t="s">
        <v>159</v>
      </c>
      <c r="B139" s="14" t="s">
        <v>495</v>
      </c>
      <c r="C139" s="43" t="s">
        <v>1001</v>
      </c>
      <c r="D139" s="11" t="s">
        <v>193</v>
      </c>
      <c r="E139" s="69" t="s">
        <v>978</v>
      </c>
      <c r="F139" s="49">
        <v>13013</v>
      </c>
      <c r="G139" s="73">
        <v>0</v>
      </c>
      <c r="H139" s="1">
        <v>25</v>
      </c>
      <c r="I139" s="1">
        <f t="shared" si="62"/>
        <v>373.47309999999999</v>
      </c>
      <c r="J139" s="1">
        <f t="shared" si="71"/>
        <v>1028.027</v>
      </c>
      <c r="K139" s="1">
        <f t="shared" si="63"/>
        <v>143.143</v>
      </c>
      <c r="L139" s="1">
        <f t="shared" si="64"/>
        <v>395.59519999999998</v>
      </c>
      <c r="M139" s="1">
        <f t="shared" si="72"/>
        <v>1028.027</v>
      </c>
      <c r="N139" s="2">
        <f t="shared" si="73"/>
        <v>1401.5001</v>
      </c>
      <c r="O139" s="77">
        <f t="shared" si="70"/>
        <v>794.06829999999991</v>
      </c>
      <c r="P139" s="2">
        <f t="shared" si="65"/>
        <v>2195.5684000000001</v>
      </c>
      <c r="Q139" s="74">
        <f t="shared" si="74"/>
        <v>12218.931700000001</v>
      </c>
      <c r="R139" s="40">
        <v>111</v>
      </c>
    </row>
    <row r="140" spans="1:18" x14ac:dyDescent="0.25">
      <c r="A140" s="11" t="s">
        <v>160</v>
      </c>
      <c r="B140" s="14" t="s">
        <v>498</v>
      </c>
      <c r="C140" s="43" t="s">
        <v>1001</v>
      </c>
      <c r="D140" s="11" t="s">
        <v>193</v>
      </c>
      <c r="E140" s="69" t="s">
        <v>978</v>
      </c>
      <c r="F140" s="49">
        <v>13013</v>
      </c>
      <c r="G140" s="73">
        <v>0</v>
      </c>
      <c r="H140" s="1">
        <v>25</v>
      </c>
      <c r="I140" s="1">
        <f t="shared" si="62"/>
        <v>373.47309999999999</v>
      </c>
      <c r="J140" s="1">
        <f t="shared" si="71"/>
        <v>1028.027</v>
      </c>
      <c r="K140" s="1">
        <f t="shared" si="63"/>
        <v>143.143</v>
      </c>
      <c r="L140" s="1">
        <f t="shared" si="64"/>
        <v>395.59519999999998</v>
      </c>
      <c r="M140" s="1">
        <f t="shared" si="72"/>
        <v>1028.027</v>
      </c>
      <c r="N140" s="2">
        <f t="shared" si="73"/>
        <v>1401.5001</v>
      </c>
      <c r="O140" s="77">
        <f t="shared" si="70"/>
        <v>794.06829999999991</v>
      </c>
      <c r="P140" s="2">
        <f t="shared" si="65"/>
        <v>2195.5684000000001</v>
      </c>
      <c r="Q140" s="74">
        <f t="shared" si="74"/>
        <v>12218.931700000001</v>
      </c>
      <c r="R140" s="40">
        <v>111</v>
      </c>
    </row>
    <row r="141" spans="1:18" x14ac:dyDescent="0.25">
      <c r="A141" s="11" t="s">
        <v>161</v>
      </c>
      <c r="B141" s="14" t="s">
        <v>496</v>
      </c>
      <c r="C141" s="43" t="s">
        <v>1001</v>
      </c>
      <c r="D141" s="11" t="s">
        <v>189</v>
      </c>
      <c r="E141" s="69" t="s">
        <v>978</v>
      </c>
      <c r="F141" s="49">
        <v>13013</v>
      </c>
      <c r="G141" s="73">
        <v>0</v>
      </c>
      <c r="H141" s="1">
        <v>25</v>
      </c>
      <c r="I141" s="1">
        <f t="shared" si="62"/>
        <v>373.47309999999999</v>
      </c>
      <c r="J141" s="1">
        <f t="shared" si="71"/>
        <v>1028.027</v>
      </c>
      <c r="K141" s="1">
        <f t="shared" si="63"/>
        <v>143.143</v>
      </c>
      <c r="L141" s="1">
        <f t="shared" si="64"/>
        <v>395.59519999999998</v>
      </c>
      <c r="M141" s="1">
        <f t="shared" si="72"/>
        <v>1028.027</v>
      </c>
      <c r="N141" s="2">
        <f t="shared" si="73"/>
        <v>1401.5001</v>
      </c>
      <c r="O141" s="77">
        <f t="shared" si="70"/>
        <v>794.06829999999991</v>
      </c>
      <c r="P141" s="2">
        <f t="shared" si="65"/>
        <v>2195.5684000000001</v>
      </c>
      <c r="Q141" s="74">
        <f t="shared" si="74"/>
        <v>12218.931700000001</v>
      </c>
      <c r="R141" s="40">
        <v>111</v>
      </c>
    </row>
    <row r="142" spans="1:18" x14ac:dyDescent="0.25">
      <c r="A142" s="11" t="s">
        <v>162</v>
      </c>
      <c r="B142" s="47" t="s">
        <v>1073</v>
      </c>
      <c r="C142" s="43" t="s">
        <v>1001</v>
      </c>
      <c r="D142" s="80" t="s">
        <v>193</v>
      </c>
      <c r="E142" s="69" t="s">
        <v>978</v>
      </c>
      <c r="F142" s="50">
        <v>13000</v>
      </c>
      <c r="G142" s="78">
        <v>0</v>
      </c>
      <c r="H142" s="77">
        <v>25</v>
      </c>
      <c r="I142" s="77">
        <f t="shared" si="62"/>
        <v>373.1</v>
      </c>
      <c r="J142" s="77">
        <f>F142*7.1%</f>
        <v>922.99999999999989</v>
      </c>
      <c r="K142" s="77">
        <f t="shared" si="63"/>
        <v>143.00000000000003</v>
      </c>
      <c r="L142" s="77">
        <f t="shared" si="64"/>
        <v>395.2</v>
      </c>
      <c r="M142" s="77">
        <f>F142*7.09%</f>
        <v>921.7</v>
      </c>
      <c r="N142" s="76">
        <f>I142+J142+K142+L142+M142</f>
        <v>2756</v>
      </c>
      <c r="O142" s="77">
        <f t="shared" si="70"/>
        <v>793.3</v>
      </c>
      <c r="P142" s="76">
        <f t="shared" si="65"/>
        <v>3549.3</v>
      </c>
      <c r="Q142" s="75">
        <f>F142-O142</f>
        <v>12206.7</v>
      </c>
      <c r="R142" s="40">
        <v>111</v>
      </c>
    </row>
    <row r="143" spans="1:18" x14ac:dyDescent="0.25">
      <c r="A143" s="11" t="s">
        <v>163</v>
      </c>
      <c r="B143" s="47" t="s">
        <v>1072</v>
      </c>
      <c r="C143" s="43" t="s">
        <v>1001</v>
      </c>
      <c r="D143" s="80" t="s">
        <v>194</v>
      </c>
      <c r="E143" s="69" t="s">
        <v>978</v>
      </c>
      <c r="F143" s="50">
        <v>17000</v>
      </c>
      <c r="G143" s="78">
        <v>0</v>
      </c>
      <c r="H143" s="77">
        <v>25</v>
      </c>
      <c r="I143" s="77">
        <f t="shared" si="62"/>
        <v>487.9</v>
      </c>
      <c r="J143" s="77">
        <f>F143*7.1%</f>
        <v>1207</v>
      </c>
      <c r="K143" s="77">
        <f t="shared" si="63"/>
        <v>187.00000000000003</v>
      </c>
      <c r="L143" s="77">
        <f t="shared" si="64"/>
        <v>516.79999999999995</v>
      </c>
      <c r="M143" s="77">
        <f>F143*7.09%</f>
        <v>1205.3000000000002</v>
      </c>
      <c r="N143" s="76">
        <f>I143+J143+K143+L143+M143</f>
        <v>3604</v>
      </c>
      <c r="O143" s="77">
        <f t="shared" si="70"/>
        <v>1029.6999999999998</v>
      </c>
      <c r="P143" s="76">
        <f t="shared" si="65"/>
        <v>4633.7</v>
      </c>
      <c r="Q143" s="75">
        <f>F143-O143</f>
        <v>15970.3</v>
      </c>
      <c r="R143" s="40">
        <v>111</v>
      </c>
    </row>
    <row r="144" spans="1:18" x14ac:dyDescent="0.25">
      <c r="A144" s="11" t="s">
        <v>164</v>
      </c>
      <c r="B144" s="14" t="s">
        <v>614</v>
      </c>
      <c r="C144" s="65" t="s">
        <v>1005</v>
      </c>
      <c r="D144" s="11" t="s">
        <v>1006</v>
      </c>
      <c r="E144" s="69" t="s">
        <v>978</v>
      </c>
      <c r="F144" s="48">
        <v>40000</v>
      </c>
      <c r="G144" s="73">
        <v>442.65</v>
      </c>
      <c r="H144" s="1">
        <v>25</v>
      </c>
      <c r="I144" s="1">
        <f t="shared" ref="I144:I199" si="75">F144*2.87%</f>
        <v>1148</v>
      </c>
      <c r="J144" s="1">
        <f t="shared" ref="J144:J199" si="76">F144*7.9%</f>
        <v>3160</v>
      </c>
      <c r="K144" s="1">
        <f t="shared" ref="K144:K199" si="77">F144*1.1%</f>
        <v>440.00000000000006</v>
      </c>
      <c r="L144" s="1">
        <f t="shared" ref="L144:L199" si="78">F144*3.04%</f>
        <v>1216</v>
      </c>
      <c r="M144" s="1">
        <f t="shared" ref="M144:M199" si="79">F144*7.9%</f>
        <v>3160</v>
      </c>
      <c r="N144" s="2">
        <f t="shared" ref="N144:N199" si="80">I144+J144</f>
        <v>4308</v>
      </c>
      <c r="O144" s="77">
        <f t="shared" si="70"/>
        <v>2831.65</v>
      </c>
      <c r="P144" s="2">
        <f t="shared" ref="P144:P199" si="81">N144+O144</f>
        <v>7139.65</v>
      </c>
      <c r="Q144" s="74">
        <f>F144-O144-G144</f>
        <v>36725.699999999997</v>
      </c>
      <c r="R144" s="40">
        <v>111</v>
      </c>
    </row>
    <row r="145" spans="1:18" x14ac:dyDescent="0.25">
      <c r="A145" s="11" t="s">
        <v>165</v>
      </c>
      <c r="B145" s="24" t="s">
        <v>615</v>
      </c>
      <c r="C145" s="65" t="s">
        <v>1005</v>
      </c>
      <c r="D145" s="11" t="s">
        <v>178</v>
      </c>
      <c r="E145" s="69" t="s">
        <v>978</v>
      </c>
      <c r="F145" s="50">
        <v>19500</v>
      </c>
      <c r="G145" s="73">
        <v>0</v>
      </c>
      <c r="H145" s="1">
        <v>25</v>
      </c>
      <c r="I145" s="1">
        <f t="shared" si="75"/>
        <v>559.65</v>
      </c>
      <c r="J145" s="1">
        <f t="shared" si="76"/>
        <v>1540.5</v>
      </c>
      <c r="K145" s="1">
        <f t="shared" si="77"/>
        <v>214.50000000000003</v>
      </c>
      <c r="L145" s="1">
        <f t="shared" si="78"/>
        <v>592.79999999999995</v>
      </c>
      <c r="M145" s="1">
        <f t="shared" si="79"/>
        <v>1540.5</v>
      </c>
      <c r="N145" s="2">
        <f t="shared" si="80"/>
        <v>2100.15</v>
      </c>
      <c r="O145" s="77">
        <f t="shared" si="70"/>
        <v>1177.4499999999998</v>
      </c>
      <c r="P145" s="2">
        <f t="shared" si="81"/>
        <v>3277.6</v>
      </c>
      <c r="Q145" s="74">
        <f>F145-O145-G145</f>
        <v>18322.55</v>
      </c>
      <c r="R145" s="40">
        <v>111</v>
      </c>
    </row>
    <row r="146" spans="1:18" x14ac:dyDescent="0.25">
      <c r="A146" s="11" t="s">
        <v>166</v>
      </c>
      <c r="B146" s="14" t="s">
        <v>616</v>
      </c>
      <c r="C146" s="65" t="s">
        <v>1005</v>
      </c>
      <c r="D146" s="11" t="s">
        <v>192</v>
      </c>
      <c r="E146" s="69" t="s">
        <v>978</v>
      </c>
      <c r="F146" s="48">
        <v>18200</v>
      </c>
      <c r="G146" s="73">
        <v>0</v>
      </c>
      <c r="H146" s="1">
        <v>25</v>
      </c>
      <c r="I146" s="1">
        <f t="shared" si="75"/>
        <v>522.34</v>
      </c>
      <c r="J146" s="1">
        <f t="shared" si="76"/>
        <v>1437.8</v>
      </c>
      <c r="K146" s="1">
        <f t="shared" si="77"/>
        <v>200.20000000000002</v>
      </c>
      <c r="L146" s="1">
        <f t="shared" si="78"/>
        <v>553.28</v>
      </c>
      <c r="M146" s="1">
        <f t="shared" si="79"/>
        <v>1437.8</v>
      </c>
      <c r="N146" s="2">
        <f t="shared" si="80"/>
        <v>1960.1399999999999</v>
      </c>
      <c r="O146" s="77">
        <f t="shared" si="70"/>
        <v>1100.6199999999999</v>
      </c>
      <c r="P146" s="2">
        <f t="shared" si="81"/>
        <v>3060.7599999999998</v>
      </c>
      <c r="Q146" s="74">
        <f>F146-O146-G146</f>
        <v>17099.38</v>
      </c>
      <c r="R146" s="40">
        <v>111</v>
      </c>
    </row>
    <row r="147" spans="1:18" x14ac:dyDescent="0.25">
      <c r="A147" s="11" t="s">
        <v>167</v>
      </c>
      <c r="B147" s="14" t="s">
        <v>617</v>
      </c>
      <c r="C147" s="65" t="s">
        <v>1005</v>
      </c>
      <c r="D147" s="11" t="s">
        <v>192</v>
      </c>
      <c r="E147" s="69" t="s">
        <v>978</v>
      </c>
      <c r="F147" s="48">
        <v>18200</v>
      </c>
      <c r="G147" s="73">
        <v>0</v>
      </c>
      <c r="H147" s="1">
        <v>25</v>
      </c>
      <c r="I147" s="1">
        <f t="shared" si="75"/>
        <v>522.34</v>
      </c>
      <c r="J147" s="1">
        <f t="shared" si="76"/>
        <v>1437.8</v>
      </c>
      <c r="K147" s="1">
        <f t="shared" si="77"/>
        <v>200.20000000000002</v>
      </c>
      <c r="L147" s="1">
        <f t="shared" si="78"/>
        <v>553.28</v>
      </c>
      <c r="M147" s="1">
        <f t="shared" si="79"/>
        <v>1437.8</v>
      </c>
      <c r="N147" s="2">
        <f t="shared" si="80"/>
        <v>1960.1399999999999</v>
      </c>
      <c r="O147" s="77">
        <f t="shared" si="70"/>
        <v>1100.6199999999999</v>
      </c>
      <c r="P147" s="2">
        <f t="shared" si="81"/>
        <v>3060.7599999999998</v>
      </c>
      <c r="Q147" s="74">
        <f t="shared" ref="Q147:Q203" si="82">F147-O147-G147</f>
        <v>17099.38</v>
      </c>
      <c r="R147" s="40">
        <v>111</v>
      </c>
    </row>
    <row r="148" spans="1:18" x14ac:dyDescent="0.25">
      <c r="A148" s="11" t="s">
        <v>168</v>
      </c>
      <c r="B148" s="38" t="s">
        <v>618</v>
      </c>
      <c r="C148" s="65" t="s">
        <v>1005</v>
      </c>
      <c r="D148" s="11" t="s">
        <v>619</v>
      </c>
      <c r="E148" s="69" t="s">
        <v>978</v>
      </c>
      <c r="F148" s="52">
        <v>13195</v>
      </c>
      <c r="G148" s="73">
        <v>0</v>
      </c>
      <c r="H148" s="1">
        <v>25</v>
      </c>
      <c r="I148" s="1">
        <f t="shared" si="75"/>
        <v>378.69650000000001</v>
      </c>
      <c r="J148" s="1">
        <f t="shared" si="76"/>
        <v>1042.405</v>
      </c>
      <c r="K148" s="1">
        <f t="shared" si="77"/>
        <v>145.14500000000001</v>
      </c>
      <c r="L148" s="1">
        <f t="shared" si="78"/>
        <v>401.12799999999999</v>
      </c>
      <c r="M148" s="1">
        <f t="shared" si="79"/>
        <v>1042.405</v>
      </c>
      <c r="N148" s="2">
        <f t="shared" si="80"/>
        <v>1421.1015</v>
      </c>
      <c r="O148" s="77">
        <f t="shared" si="70"/>
        <v>804.82449999999994</v>
      </c>
      <c r="P148" s="2">
        <f t="shared" si="81"/>
        <v>2225.9259999999999</v>
      </c>
      <c r="Q148" s="74">
        <f t="shared" si="82"/>
        <v>12390.175499999999</v>
      </c>
      <c r="R148" s="40">
        <v>111</v>
      </c>
    </row>
    <row r="149" spans="1:18" x14ac:dyDescent="0.25">
      <c r="A149" s="11" t="s">
        <v>169</v>
      </c>
      <c r="B149" s="16" t="s">
        <v>620</v>
      </c>
      <c r="C149" s="65" t="s">
        <v>1005</v>
      </c>
      <c r="D149" s="11" t="s">
        <v>619</v>
      </c>
      <c r="E149" s="69" t="s">
        <v>978</v>
      </c>
      <c r="F149" s="52">
        <v>13195</v>
      </c>
      <c r="G149" s="73">
        <v>0</v>
      </c>
      <c r="H149" s="1">
        <v>25</v>
      </c>
      <c r="I149" s="1">
        <f t="shared" si="75"/>
        <v>378.69650000000001</v>
      </c>
      <c r="J149" s="1">
        <f t="shared" si="76"/>
        <v>1042.405</v>
      </c>
      <c r="K149" s="1">
        <f t="shared" si="77"/>
        <v>145.14500000000001</v>
      </c>
      <c r="L149" s="1">
        <f t="shared" si="78"/>
        <v>401.12799999999999</v>
      </c>
      <c r="M149" s="1">
        <f t="shared" si="79"/>
        <v>1042.405</v>
      </c>
      <c r="N149" s="2">
        <f t="shared" si="80"/>
        <v>1421.1015</v>
      </c>
      <c r="O149" s="77">
        <f t="shared" si="70"/>
        <v>804.82449999999994</v>
      </c>
      <c r="P149" s="2">
        <f t="shared" si="81"/>
        <v>2225.9259999999999</v>
      </c>
      <c r="Q149" s="74">
        <f t="shared" si="82"/>
        <v>12390.175499999999</v>
      </c>
      <c r="R149" s="40">
        <v>111</v>
      </c>
    </row>
    <row r="150" spans="1:18" x14ac:dyDescent="0.25">
      <c r="A150" s="11" t="s">
        <v>170</v>
      </c>
      <c r="B150" s="24" t="s">
        <v>621</v>
      </c>
      <c r="C150" s="65" t="s">
        <v>1005</v>
      </c>
      <c r="D150" s="11" t="s">
        <v>192</v>
      </c>
      <c r="E150" s="69" t="s">
        <v>978</v>
      </c>
      <c r="F150" s="50">
        <v>18200</v>
      </c>
      <c r="G150" s="73">
        <v>0</v>
      </c>
      <c r="H150" s="1">
        <v>25</v>
      </c>
      <c r="I150" s="1">
        <f t="shared" si="75"/>
        <v>522.34</v>
      </c>
      <c r="J150" s="1">
        <f t="shared" si="76"/>
        <v>1437.8</v>
      </c>
      <c r="K150" s="1">
        <f t="shared" si="77"/>
        <v>200.20000000000002</v>
      </c>
      <c r="L150" s="1">
        <f t="shared" si="78"/>
        <v>553.28</v>
      </c>
      <c r="M150" s="1">
        <f t="shared" si="79"/>
        <v>1437.8</v>
      </c>
      <c r="N150" s="2">
        <f t="shared" si="80"/>
        <v>1960.1399999999999</v>
      </c>
      <c r="O150" s="77">
        <f t="shared" si="70"/>
        <v>1100.6199999999999</v>
      </c>
      <c r="P150" s="2">
        <f t="shared" si="81"/>
        <v>3060.7599999999998</v>
      </c>
      <c r="Q150" s="74">
        <f t="shared" si="82"/>
        <v>17099.38</v>
      </c>
      <c r="R150" s="40">
        <v>111</v>
      </c>
    </row>
    <row r="151" spans="1:18" x14ac:dyDescent="0.25">
      <c r="A151" s="11" t="s">
        <v>171</v>
      </c>
      <c r="B151" s="14" t="s">
        <v>622</v>
      </c>
      <c r="C151" s="65" t="s">
        <v>1005</v>
      </c>
      <c r="D151" s="11" t="s">
        <v>199</v>
      </c>
      <c r="E151" s="69" t="s">
        <v>978</v>
      </c>
      <c r="F151" s="48">
        <v>15210</v>
      </c>
      <c r="G151" s="73">
        <v>0</v>
      </c>
      <c r="H151" s="1">
        <v>25</v>
      </c>
      <c r="I151" s="1">
        <f t="shared" si="75"/>
        <v>436.52699999999999</v>
      </c>
      <c r="J151" s="1">
        <f t="shared" si="76"/>
        <v>1201.5899999999999</v>
      </c>
      <c r="K151" s="1">
        <f t="shared" si="77"/>
        <v>167.31000000000003</v>
      </c>
      <c r="L151" s="1">
        <f t="shared" si="78"/>
        <v>462.38400000000001</v>
      </c>
      <c r="M151" s="1">
        <f t="shared" si="79"/>
        <v>1201.5899999999999</v>
      </c>
      <c r="N151" s="2">
        <f t="shared" si="80"/>
        <v>1638.117</v>
      </c>
      <c r="O151" s="77">
        <f t="shared" si="70"/>
        <v>923.91100000000006</v>
      </c>
      <c r="P151" s="2">
        <f t="shared" si="81"/>
        <v>2562.0280000000002</v>
      </c>
      <c r="Q151" s="74">
        <f t="shared" si="82"/>
        <v>14286.089</v>
      </c>
      <c r="R151" s="40">
        <v>111</v>
      </c>
    </row>
    <row r="152" spans="1:18" x14ac:dyDescent="0.25">
      <c r="A152" s="11" t="s">
        <v>172</v>
      </c>
      <c r="B152" s="14" t="s">
        <v>623</v>
      </c>
      <c r="C152" s="65" t="s">
        <v>1005</v>
      </c>
      <c r="D152" s="11" t="s">
        <v>1007</v>
      </c>
      <c r="E152" s="69" t="s">
        <v>978</v>
      </c>
      <c r="F152" s="48">
        <v>13195</v>
      </c>
      <c r="G152" s="73">
        <v>0</v>
      </c>
      <c r="H152" s="1">
        <v>25</v>
      </c>
      <c r="I152" s="1">
        <f t="shared" si="75"/>
        <v>378.69650000000001</v>
      </c>
      <c r="J152" s="1">
        <f t="shared" si="76"/>
        <v>1042.405</v>
      </c>
      <c r="K152" s="1">
        <f t="shared" si="77"/>
        <v>145.14500000000001</v>
      </c>
      <c r="L152" s="1">
        <f t="shared" si="78"/>
        <v>401.12799999999999</v>
      </c>
      <c r="M152" s="1">
        <f t="shared" si="79"/>
        <v>1042.405</v>
      </c>
      <c r="N152" s="2">
        <f t="shared" si="80"/>
        <v>1421.1015</v>
      </c>
      <c r="O152" s="77">
        <f t="shared" si="70"/>
        <v>804.82449999999994</v>
      </c>
      <c r="P152" s="2">
        <f t="shared" si="81"/>
        <v>2225.9259999999999</v>
      </c>
      <c r="Q152" s="74">
        <f t="shared" si="82"/>
        <v>12390.175499999999</v>
      </c>
      <c r="R152" s="40">
        <v>111</v>
      </c>
    </row>
    <row r="153" spans="1:18" x14ac:dyDescent="0.25">
      <c r="A153" s="11" t="s">
        <v>173</v>
      </c>
      <c r="B153" s="14" t="s">
        <v>624</v>
      </c>
      <c r="C153" s="65" t="s">
        <v>1005</v>
      </c>
      <c r="D153" s="11" t="s">
        <v>196</v>
      </c>
      <c r="E153" s="69" t="s">
        <v>978</v>
      </c>
      <c r="F153" s="48">
        <v>13195</v>
      </c>
      <c r="G153" s="73">
        <v>0</v>
      </c>
      <c r="H153" s="1">
        <v>25</v>
      </c>
      <c r="I153" s="1">
        <f t="shared" si="75"/>
        <v>378.69650000000001</v>
      </c>
      <c r="J153" s="1">
        <f t="shared" si="76"/>
        <v>1042.405</v>
      </c>
      <c r="K153" s="1">
        <f t="shared" si="77"/>
        <v>145.14500000000001</v>
      </c>
      <c r="L153" s="1">
        <f t="shared" si="78"/>
        <v>401.12799999999999</v>
      </c>
      <c r="M153" s="1">
        <f t="shared" si="79"/>
        <v>1042.405</v>
      </c>
      <c r="N153" s="2">
        <f t="shared" si="80"/>
        <v>1421.1015</v>
      </c>
      <c r="O153" s="77">
        <f t="shared" si="70"/>
        <v>804.82449999999994</v>
      </c>
      <c r="P153" s="2">
        <f t="shared" si="81"/>
        <v>2225.9259999999999</v>
      </c>
      <c r="Q153" s="74">
        <f t="shared" si="82"/>
        <v>12390.175499999999</v>
      </c>
      <c r="R153" s="40">
        <v>111</v>
      </c>
    </row>
    <row r="154" spans="1:18" x14ac:dyDescent="0.25">
      <c r="A154" s="11" t="s">
        <v>174</v>
      </c>
      <c r="B154" s="14" t="s">
        <v>625</v>
      </c>
      <c r="C154" s="65" t="s">
        <v>1005</v>
      </c>
      <c r="D154" s="11" t="s">
        <v>1008</v>
      </c>
      <c r="E154" s="69" t="s">
        <v>978</v>
      </c>
      <c r="F154" s="48">
        <v>23400</v>
      </c>
      <c r="G154" s="73">
        <v>0</v>
      </c>
      <c r="H154" s="1">
        <v>25</v>
      </c>
      <c r="I154" s="1">
        <f t="shared" si="75"/>
        <v>671.58</v>
      </c>
      <c r="J154" s="1">
        <f t="shared" si="76"/>
        <v>1848.6</v>
      </c>
      <c r="K154" s="1">
        <f t="shared" si="77"/>
        <v>257.40000000000003</v>
      </c>
      <c r="L154" s="1">
        <f t="shared" si="78"/>
        <v>711.36</v>
      </c>
      <c r="M154" s="1">
        <f t="shared" si="79"/>
        <v>1848.6</v>
      </c>
      <c r="N154" s="2">
        <f t="shared" si="80"/>
        <v>2520.1799999999998</v>
      </c>
      <c r="O154" s="77">
        <f t="shared" si="70"/>
        <v>1407.94</v>
      </c>
      <c r="P154" s="2">
        <f t="shared" si="81"/>
        <v>3928.12</v>
      </c>
      <c r="Q154" s="74">
        <f t="shared" si="82"/>
        <v>21992.06</v>
      </c>
      <c r="R154" s="40">
        <v>111</v>
      </c>
    </row>
    <row r="155" spans="1:18" x14ac:dyDescent="0.25">
      <c r="A155" s="11" t="s">
        <v>175</v>
      </c>
      <c r="B155" s="18" t="s">
        <v>626</v>
      </c>
      <c r="C155" s="65" t="s">
        <v>1005</v>
      </c>
      <c r="D155" s="11" t="s">
        <v>1009</v>
      </c>
      <c r="E155" s="69" t="s">
        <v>978</v>
      </c>
      <c r="F155" s="56">
        <v>26500</v>
      </c>
      <c r="G155" s="73">
        <v>0</v>
      </c>
      <c r="H155" s="1">
        <v>25</v>
      </c>
      <c r="I155" s="1">
        <f t="shared" si="75"/>
        <v>760.55</v>
      </c>
      <c r="J155" s="1">
        <f t="shared" si="76"/>
        <v>2093.5</v>
      </c>
      <c r="K155" s="1">
        <f t="shared" si="77"/>
        <v>291.50000000000006</v>
      </c>
      <c r="L155" s="1">
        <f t="shared" si="78"/>
        <v>805.6</v>
      </c>
      <c r="M155" s="1">
        <f t="shared" si="79"/>
        <v>2093.5</v>
      </c>
      <c r="N155" s="2">
        <f t="shared" si="80"/>
        <v>2854.05</v>
      </c>
      <c r="O155" s="77">
        <f t="shared" si="70"/>
        <v>1591.15</v>
      </c>
      <c r="P155" s="2">
        <f t="shared" si="81"/>
        <v>4445.2000000000007</v>
      </c>
      <c r="Q155" s="74">
        <f t="shared" si="82"/>
        <v>24908.85</v>
      </c>
      <c r="R155" s="40">
        <v>111</v>
      </c>
    </row>
    <row r="156" spans="1:18" x14ac:dyDescent="0.25">
      <c r="A156" s="11" t="s">
        <v>666</v>
      </c>
      <c r="B156" s="14" t="s">
        <v>627</v>
      </c>
      <c r="C156" s="65" t="s">
        <v>1005</v>
      </c>
      <c r="D156" s="11" t="s">
        <v>192</v>
      </c>
      <c r="E156" s="69" t="s">
        <v>978</v>
      </c>
      <c r="F156" s="48">
        <v>18200</v>
      </c>
      <c r="G156" s="73">
        <v>0</v>
      </c>
      <c r="H156" s="1">
        <v>25</v>
      </c>
      <c r="I156" s="1">
        <f t="shared" si="75"/>
        <v>522.34</v>
      </c>
      <c r="J156" s="1">
        <f t="shared" si="76"/>
        <v>1437.8</v>
      </c>
      <c r="K156" s="1">
        <f t="shared" si="77"/>
        <v>200.20000000000002</v>
      </c>
      <c r="L156" s="1">
        <f t="shared" si="78"/>
        <v>553.28</v>
      </c>
      <c r="M156" s="1">
        <f t="shared" si="79"/>
        <v>1437.8</v>
      </c>
      <c r="N156" s="2">
        <f t="shared" si="80"/>
        <v>1960.1399999999999</v>
      </c>
      <c r="O156" s="77">
        <f t="shared" si="70"/>
        <v>1100.6199999999999</v>
      </c>
      <c r="P156" s="2">
        <f t="shared" si="81"/>
        <v>3060.7599999999998</v>
      </c>
      <c r="Q156" s="74">
        <f t="shared" si="82"/>
        <v>17099.38</v>
      </c>
      <c r="R156" s="40">
        <v>111</v>
      </c>
    </row>
    <row r="157" spans="1:18" x14ac:dyDescent="0.25">
      <c r="A157" s="11" t="s">
        <v>667</v>
      </c>
      <c r="B157" s="14" t="s">
        <v>628</v>
      </c>
      <c r="C157" s="65" t="s">
        <v>1005</v>
      </c>
      <c r="D157" s="11" t="s">
        <v>192</v>
      </c>
      <c r="E157" s="69" t="s">
        <v>978</v>
      </c>
      <c r="F157" s="48">
        <v>18200</v>
      </c>
      <c r="G157" s="73">
        <v>0</v>
      </c>
      <c r="H157" s="1">
        <v>25</v>
      </c>
      <c r="I157" s="1">
        <f t="shared" si="75"/>
        <v>522.34</v>
      </c>
      <c r="J157" s="1">
        <f t="shared" si="76"/>
        <v>1437.8</v>
      </c>
      <c r="K157" s="1">
        <f t="shared" si="77"/>
        <v>200.20000000000002</v>
      </c>
      <c r="L157" s="1">
        <f t="shared" si="78"/>
        <v>553.28</v>
      </c>
      <c r="M157" s="1">
        <f t="shared" si="79"/>
        <v>1437.8</v>
      </c>
      <c r="N157" s="2">
        <f t="shared" si="80"/>
        <v>1960.1399999999999</v>
      </c>
      <c r="O157" s="77">
        <f t="shared" si="70"/>
        <v>1100.6199999999999</v>
      </c>
      <c r="P157" s="2">
        <f t="shared" si="81"/>
        <v>3060.7599999999998</v>
      </c>
      <c r="Q157" s="74">
        <f t="shared" si="82"/>
        <v>17099.38</v>
      </c>
      <c r="R157" s="40">
        <v>111</v>
      </c>
    </row>
    <row r="158" spans="1:18" x14ac:dyDescent="0.25">
      <c r="A158" s="11" t="s">
        <v>668</v>
      </c>
      <c r="B158" s="28" t="s">
        <v>629</v>
      </c>
      <c r="C158" s="65" t="s">
        <v>1005</v>
      </c>
      <c r="D158" s="11" t="s">
        <v>196</v>
      </c>
      <c r="E158" s="69" t="s">
        <v>978</v>
      </c>
      <c r="F158" s="50">
        <v>13195</v>
      </c>
      <c r="G158" s="73">
        <v>0</v>
      </c>
      <c r="H158" s="1">
        <v>25</v>
      </c>
      <c r="I158" s="1">
        <f t="shared" si="75"/>
        <v>378.69650000000001</v>
      </c>
      <c r="J158" s="1">
        <f t="shared" si="76"/>
        <v>1042.405</v>
      </c>
      <c r="K158" s="1">
        <f t="shared" si="77"/>
        <v>145.14500000000001</v>
      </c>
      <c r="L158" s="1">
        <f t="shared" si="78"/>
        <v>401.12799999999999</v>
      </c>
      <c r="M158" s="1">
        <f t="shared" si="79"/>
        <v>1042.405</v>
      </c>
      <c r="N158" s="2">
        <f t="shared" si="80"/>
        <v>1421.1015</v>
      </c>
      <c r="O158" s="77">
        <f t="shared" si="70"/>
        <v>804.82449999999994</v>
      </c>
      <c r="P158" s="2">
        <f t="shared" si="81"/>
        <v>2225.9259999999999</v>
      </c>
      <c r="Q158" s="74">
        <f t="shared" si="82"/>
        <v>12390.175499999999</v>
      </c>
      <c r="R158" s="40">
        <v>111</v>
      </c>
    </row>
    <row r="159" spans="1:18" x14ac:dyDescent="0.25">
      <c r="A159" s="11" t="s">
        <v>669</v>
      </c>
      <c r="B159" s="14" t="s">
        <v>630</v>
      </c>
      <c r="C159" s="65" t="s">
        <v>1005</v>
      </c>
      <c r="D159" s="11" t="s">
        <v>192</v>
      </c>
      <c r="E159" s="69" t="s">
        <v>978</v>
      </c>
      <c r="F159" s="48">
        <v>18200</v>
      </c>
      <c r="G159" s="73">
        <v>0</v>
      </c>
      <c r="H159" s="1">
        <v>25</v>
      </c>
      <c r="I159" s="1">
        <f t="shared" si="75"/>
        <v>522.34</v>
      </c>
      <c r="J159" s="1">
        <f t="shared" si="76"/>
        <v>1437.8</v>
      </c>
      <c r="K159" s="1">
        <f t="shared" si="77"/>
        <v>200.20000000000002</v>
      </c>
      <c r="L159" s="1">
        <f t="shared" si="78"/>
        <v>553.28</v>
      </c>
      <c r="M159" s="1">
        <f t="shared" si="79"/>
        <v>1437.8</v>
      </c>
      <c r="N159" s="2">
        <f t="shared" si="80"/>
        <v>1960.1399999999999</v>
      </c>
      <c r="O159" s="77">
        <f t="shared" si="70"/>
        <v>1100.6199999999999</v>
      </c>
      <c r="P159" s="2">
        <f t="shared" si="81"/>
        <v>3060.7599999999998</v>
      </c>
      <c r="Q159" s="74">
        <f t="shared" si="82"/>
        <v>17099.38</v>
      </c>
      <c r="R159" s="40">
        <v>111</v>
      </c>
    </row>
    <row r="160" spans="1:18" x14ac:dyDescent="0.25">
      <c r="A160" s="11" t="s">
        <v>670</v>
      </c>
      <c r="B160" s="27" t="s">
        <v>631</v>
      </c>
      <c r="C160" s="65" t="s">
        <v>1005</v>
      </c>
      <c r="D160" s="11" t="s">
        <v>192</v>
      </c>
      <c r="E160" s="69" t="s">
        <v>978</v>
      </c>
      <c r="F160" s="48">
        <v>18200</v>
      </c>
      <c r="G160" s="73">
        <v>0</v>
      </c>
      <c r="H160" s="1">
        <v>25</v>
      </c>
      <c r="I160" s="1">
        <f t="shared" si="75"/>
        <v>522.34</v>
      </c>
      <c r="J160" s="1">
        <f t="shared" si="76"/>
        <v>1437.8</v>
      </c>
      <c r="K160" s="1">
        <f t="shared" si="77"/>
        <v>200.20000000000002</v>
      </c>
      <c r="L160" s="1">
        <f t="shared" si="78"/>
        <v>553.28</v>
      </c>
      <c r="M160" s="1">
        <f t="shared" si="79"/>
        <v>1437.8</v>
      </c>
      <c r="N160" s="2">
        <f t="shared" si="80"/>
        <v>1960.1399999999999</v>
      </c>
      <c r="O160" s="77">
        <f t="shared" si="70"/>
        <v>1100.6199999999999</v>
      </c>
      <c r="P160" s="2">
        <f t="shared" si="81"/>
        <v>3060.7599999999998</v>
      </c>
      <c r="Q160" s="74">
        <f t="shared" si="82"/>
        <v>17099.38</v>
      </c>
      <c r="R160" s="40">
        <v>111</v>
      </c>
    </row>
    <row r="161" spans="1:18" x14ac:dyDescent="0.25">
      <c r="A161" s="11" t="s">
        <v>671</v>
      </c>
      <c r="B161" s="14" t="s">
        <v>632</v>
      </c>
      <c r="C161" s="65" t="s">
        <v>1005</v>
      </c>
      <c r="D161" s="11" t="s">
        <v>619</v>
      </c>
      <c r="E161" s="69" t="s">
        <v>978</v>
      </c>
      <c r="F161" s="50">
        <v>13195</v>
      </c>
      <c r="G161" s="73">
        <v>0</v>
      </c>
      <c r="H161" s="1">
        <v>25</v>
      </c>
      <c r="I161" s="1">
        <f t="shared" si="75"/>
        <v>378.69650000000001</v>
      </c>
      <c r="J161" s="1">
        <f t="shared" si="76"/>
        <v>1042.405</v>
      </c>
      <c r="K161" s="1">
        <f t="shared" si="77"/>
        <v>145.14500000000001</v>
      </c>
      <c r="L161" s="1">
        <f t="shared" si="78"/>
        <v>401.12799999999999</v>
      </c>
      <c r="M161" s="1">
        <f t="shared" si="79"/>
        <v>1042.405</v>
      </c>
      <c r="N161" s="2">
        <f t="shared" si="80"/>
        <v>1421.1015</v>
      </c>
      <c r="O161" s="77">
        <f t="shared" si="70"/>
        <v>804.82449999999994</v>
      </c>
      <c r="P161" s="2">
        <f t="shared" si="81"/>
        <v>2225.9259999999999</v>
      </c>
      <c r="Q161" s="74">
        <f t="shared" si="82"/>
        <v>12390.175499999999</v>
      </c>
      <c r="R161" s="40">
        <v>111</v>
      </c>
    </row>
    <row r="162" spans="1:18" x14ac:dyDescent="0.25">
      <c r="A162" s="11" t="s">
        <v>672</v>
      </c>
      <c r="B162" s="14" t="s">
        <v>633</v>
      </c>
      <c r="C162" s="65" t="s">
        <v>1005</v>
      </c>
      <c r="D162" s="11" t="s">
        <v>619</v>
      </c>
      <c r="E162" s="69" t="s">
        <v>978</v>
      </c>
      <c r="F162" s="50">
        <v>13195</v>
      </c>
      <c r="G162" s="73">
        <v>0</v>
      </c>
      <c r="H162" s="1">
        <v>25</v>
      </c>
      <c r="I162" s="1">
        <f t="shared" si="75"/>
        <v>378.69650000000001</v>
      </c>
      <c r="J162" s="1">
        <f t="shared" si="76"/>
        <v>1042.405</v>
      </c>
      <c r="K162" s="1">
        <f t="shared" si="77"/>
        <v>145.14500000000001</v>
      </c>
      <c r="L162" s="1">
        <f t="shared" si="78"/>
        <v>401.12799999999999</v>
      </c>
      <c r="M162" s="1">
        <f t="shared" si="79"/>
        <v>1042.405</v>
      </c>
      <c r="N162" s="2">
        <f t="shared" si="80"/>
        <v>1421.1015</v>
      </c>
      <c r="O162" s="77">
        <f t="shared" si="70"/>
        <v>804.82449999999994</v>
      </c>
      <c r="P162" s="2">
        <f t="shared" si="81"/>
        <v>2225.9259999999999</v>
      </c>
      <c r="Q162" s="74">
        <f t="shared" si="82"/>
        <v>12390.175499999999</v>
      </c>
      <c r="R162" s="40">
        <v>111</v>
      </c>
    </row>
    <row r="163" spans="1:18" x14ac:dyDescent="0.25">
      <c r="A163" s="11" t="s">
        <v>673</v>
      </c>
      <c r="B163" s="21" t="s">
        <v>1054</v>
      </c>
      <c r="C163" s="82" t="s">
        <v>1005</v>
      </c>
      <c r="D163" s="81" t="s">
        <v>192</v>
      </c>
      <c r="E163" s="69" t="s">
        <v>978</v>
      </c>
      <c r="F163" s="48">
        <v>27500</v>
      </c>
      <c r="G163" s="78">
        <v>0</v>
      </c>
      <c r="H163" s="77">
        <v>25</v>
      </c>
      <c r="I163" s="77">
        <f>F163*2.87%</f>
        <v>789.25</v>
      </c>
      <c r="J163" s="77">
        <f>F163*7.1%</f>
        <v>1952.4999999999998</v>
      </c>
      <c r="K163" s="77">
        <f>F163*1.1%</f>
        <v>302.50000000000006</v>
      </c>
      <c r="L163" s="77">
        <f>F163*3.04%</f>
        <v>836</v>
      </c>
      <c r="M163" s="77">
        <f>F163*7.09%</f>
        <v>1949.7500000000002</v>
      </c>
      <c r="N163" s="76">
        <f>I163+J163+K163+L163+M163</f>
        <v>5830</v>
      </c>
      <c r="O163" s="77">
        <f t="shared" si="70"/>
        <v>1650.25</v>
      </c>
      <c r="P163" s="76">
        <f>N163+O163</f>
        <v>7480.25</v>
      </c>
      <c r="Q163" s="75">
        <f>F163-O163</f>
        <v>25849.75</v>
      </c>
      <c r="R163" s="40">
        <v>111</v>
      </c>
    </row>
    <row r="164" spans="1:18" x14ac:dyDescent="0.25">
      <c r="A164" s="11" t="s">
        <v>674</v>
      </c>
      <c r="B164" s="18" t="s">
        <v>634</v>
      </c>
      <c r="C164" s="65" t="s">
        <v>1005</v>
      </c>
      <c r="D164" s="11" t="s">
        <v>185</v>
      </c>
      <c r="E164" s="69" t="s">
        <v>978</v>
      </c>
      <c r="F164" s="56">
        <v>24050</v>
      </c>
      <c r="G164" s="73">
        <v>0</v>
      </c>
      <c r="H164" s="1">
        <v>25</v>
      </c>
      <c r="I164" s="1">
        <f t="shared" si="75"/>
        <v>690.23500000000001</v>
      </c>
      <c r="J164" s="1">
        <f t="shared" si="76"/>
        <v>1899.95</v>
      </c>
      <c r="K164" s="1">
        <f t="shared" si="77"/>
        <v>264.55</v>
      </c>
      <c r="L164" s="1">
        <f t="shared" si="78"/>
        <v>731.12</v>
      </c>
      <c r="M164" s="1">
        <f t="shared" si="79"/>
        <v>1899.95</v>
      </c>
      <c r="N164" s="2">
        <f t="shared" si="80"/>
        <v>2590.1849999999999</v>
      </c>
      <c r="O164" s="77">
        <f t="shared" si="70"/>
        <v>1446.355</v>
      </c>
      <c r="P164" s="2">
        <f t="shared" si="81"/>
        <v>4036.54</v>
      </c>
      <c r="Q164" s="74">
        <f t="shared" si="82"/>
        <v>22603.645</v>
      </c>
      <c r="R164" s="40">
        <v>111</v>
      </c>
    </row>
    <row r="165" spans="1:18" x14ac:dyDescent="0.25">
      <c r="A165" s="11" t="s">
        <v>675</v>
      </c>
      <c r="B165" s="14" t="s">
        <v>635</v>
      </c>
      <c r="C165" s="65" t="s">
        <v>1005</v>
      </c>
      <c r="D165" s="11" t="s">
        <v>619</v>
      </c>
      <c r="E165" s="69" t="s">
        <v>978</v>
      </c>
      <c r="F165" s="48">
        <v>13013</v>
      </c>
      <c r="G165" s="73">
        <v>0</v>
      </c>
      <c r="H165" s="1">
        <v>25</v>
      </c>
      <c r="I165" s="1">
        <f t="shared" si="75"/>
        <v>373.47309999999999</v>
      </c>
      <c r="J165" s="1">
        <f t="shared" si="76"/>
        <v>1028.027</v>
      </c>
      <c r="K165" s="1">
        <f t="shared" si="77"/>
        <v>143.143</v>
      </c>
      <c r="L165" s="1">
        <f t="shared" si="78"/>
        <v>395.59519999999998</v>
      </c>
      <c r="M165" s="1">
        <f t="shared" si="79"/>
        <v>1028.027</v>
      </c>
      <c r="N165" s="2">
        <f t="shared" si="80"/>
        <v>1401.5001</v>
      </c>
      <c r="O165" s="77">
        <f t="shared" si="70"/>
        <v>794.06829999999991</v>
      </c>
      <c r="P165" s="2">
        <f t="shared" si="81"/>
        <v>2195.5684000000001</v>
      </c>
      <c r="Q165" s="74">
        <f t="shared" si="82"/>
        <v>12218.931700000001</v>
      </c>
      <c r="R165" s="40">
        <v>111</v>
      </c>
    </row>
    <row r="166" spans="1:18" x14ac:dyDescent="0.25">
      <c r="A166" s="11" t="s">
        <v>676</v>
      </c>
      <c r="B166" s="16" t="s">
        <v>636</v>
      </c>
      <c r="C166" s="65" t="s">
        <v>1005</v>
      </c>
      <c r="D166" s="17" t="s">
        <v>637</v>
      </c>
      <c r="E166" s="69" t="s">
        <v>978</v>
      </c>
      <c r="F166" s="52">
        <v>13195</v>
      </c>
      <c r="G166" s="73">
        <v>0</v>
      </c>
      <c r="H166" s="1">
        <v>25</v>
      </c>
      <c r="I166" s="1">
        <f t="shared" si="75"/>
        <v>378.69650000000001</v>
      </c>
      <c r="J166" s="1">
        <f t="shared" si="76"/>
        <v>1042.405</v>
      </c>
      <c r="K166" s="1">
        <f t="shared" si="77"/>
        <v>145.14500000000001</v>
      </c>
      <c r="L166" s="1">
        <f t="shared" si="78"/>
        <v>401.12799999999999</v>
      </c>
      <c r="M166" s="1">
        <f t="shared" si="79"/>
        <v>1042.405</v>
      </c>
      <c r="N166" s="2">
        <f t="shared" si="80"/>
        <v>1421.1015</v>
      </c>
      <c r="O166" s="77">
        <f t="shared" si="70"/>
        <v>804.82449999999994</v>
      </c>
      <c r="P166" s="2">
        <f t="shared" si="81"/>
        <v>2225.9259999999999</v>
      </c>
      <c r="Q166" s="74">
        <f t="shared" si="82"/>
        <v>12390.175499999999</v>
      </c>
      <c r="R166" s="40">
        <v>111</v>
      </c>
    </row>
    <row r="167" spans="1:18" x14ac:dyDescent="0.25">
      <c r="A167" s="11" t="s">
        <v>677</v>
      </c>
      <c r="B167" s="16" t="s">
        <v>638</v>
      </c>
      <c r="C167" s="65" t="s">
        <v>1005</v>
      </c>
      <c r="D167" s="22" t="s">
        <v>196</v>
      </c>
      <c r="E167" s="69" t="s">
        <v>978</v>
      </c>
      <c r="F167" s="52">
        <v>13195</v>
      </c>
      <c r="G167" s="73">
        <v>0</v>
      </c>
      <c r="H167" s="1">
        <v>25</v>
      </c>
      <c r="I167" s="1">
        <f t="shared" si="75"/>
        <v>378.69650000000001</v>
      </c>
      <c r="J167" s="1">
        <f t="shared" si="76"/>
        <v>1042.405</v>
      </c>
      <c r="K167" s="1">
        <f t="shared" si="77"/>
        <v>145.14500000000001</v>
      </c>
      <c r="L167" s="1">
        <f t="shared" si="78"/>
        <v>401.12799999999999</v>
      </c>
      <c r="M167" s="1">
        <f t="shared" si="79"/>
        <v>1042.405</v>
      </c>
      <c r="N167" s="2">
        <f t="shared" si="80"/>
        <v>1421.1015</v>
      </c>
      <c r="O167" s="77">
        <f t="shared" si="70"/>
        <v>804.82449999999994</v>
      </c>
      <c r="P167" s="2">
        <f t="shared" si="81"/>
        <v>2225.9259999999999</v>
      </c>
      <c r="Q167" s="74">
        <f t="shared" si="82"/>
        <v>12390.175499999999</v>
      </c>
      <c r="R167" s="40">
        <v>111</v>
      </c>
    </row>
    <row r="168" spans="1:18" x14ac:dyDescent="0.25">
      <c r="A168" s="11" t="s">
        <v>678</v>
      </c>
      <c r="B168" s="14" t="s">
        <v>639</v>
      </c>
      <c r="C168" s="65" t="s">
        <v>1005</v>
      </c>
      <c r="D168" s="11" t="s">
        <v>192</v>
      </c>
      <c r="E168" s="69" t="s">
        <v>978</v>
      </c>
      <c r="F168" s="48">
        <v>18200</v>
      </c>
      <c r="G168" s="73">
        <v>0</v>
      </c>
      <c r="H168" s="1">
        <v>25</v>
      </c>
      <c r="I168" s="1">
        <f t="shared" si="75"/>
        <v>522.34</v>
      </c>
      <c r="J168" s="1">
        <f t="shared" si="76"/>
        <v>1437.8</v>
      </c>
      <c r="K168" s="1">
        <f t="shared" si="77"/>
        <v>200.20000000000002</v>
      </c>
      <c r="L168" s="1">
        <f t="shared" si="78"/>
        <v>553.28</v>
      </c>
      <c r="M168" s="1">
        <f t="shared" si="79"/>
        <v>1437.8</v>
      </c>
      <c r="N168" s="2">
        <f t="shared" si="80"/>
        <v>1960.1399999999999</v>
      </c>
      <c r="O168" s="77">
        <f t="shared" si="70"/>
        <v>1100.6199999999999</v>
      </c>
      <c r="P168" s="2">
        <f t="shared" si="81"/>
        <v>3060.7599999999998</v>
      </c>
      <c r="Q168" s="74">
        <f t="shared" si="82"/>
        <v>17099.38</v>
      </c>
      <c r="R168" s="40">
        <v>111</v>
      </c>
    </row>
    <row r="169" spans="1:18" x14ac:dyDescent="0.25">
      <c r="A169" s="11" t="s">
        <v>679</v>
      </c>
      <c r="B169" s="39" t="s">
        <v>640</v>
      </c>
      <c r="C169" s="65" t="s">
        <v>1005</v>
      </c>
      <c r="D169" s="11" t="s">
        <v>1008</v>
      </c>
      <c r="E169" s="69" t="s">
        <v>978</v>
      </c>
      <c r="F169" s="48">
        <v>23400</v>
      </c>
      <c r="G169" s="73">
        <v>0</v>
      </c>
      <c r="H169" s="1">
        <v>25</v>
      </c>
      <c r="I169" s="1">
        <f t="shared" si="75"/>
        <v>671.58</v>
      </c>
      <c r="J169" s="1">
        <f t="shared" si="76"/>
        <v>1848.6</v>
      </c>
      <c r="K169" s="1">
        <f t="shared" si="77"/>
        <v>257.40000000000003</v>
      </c>
      <c r="L169" s="1">
        <f t="shared" si="78"/>
        <v>711.36</v>
      </c>
      <c r="M169" s="1">
        <f t="shared" si="79"/>
        <v>1848.6</v>
      </c>
      <c r="N169" s="2">
        <f t="shared" si="80"/>
        <v>2520.1799999999998</v>
      </c>
      <c r="O169" s="77">
        <f t="shared" si="70"/>
        <v>1407.94</v>
      </c>
      <c r="P169" s="2">
        <f t="shared" si="81"/>
        <v>3928.12</v>
      </c>
      <c r="Q169" s="74">
        <f t="shared" si="82"/>
        <v>21992.06</v>
      </c>
      <c r="R169" s="40">
        <v>111</v>
      </c>
    </row>
    <row r="170" spans="1:18" x14ac:dyDescent="0.25">
      <c r="A170" s="11" t="s">
        <v>680</v>
      </c>
      <c r="B170" s="14" t="s">
        <v>641</v>
      </c>
      <c r="C170" s="65" t="s">
        <v>1005</v>
      </c>
      <c r="D170" s="11" t="s">
        <v>1010</v>
      </c>
      <c r="E170" s="69" t="s">
        <v>978</v>
      </c>
      <c r="F170" s="48">
        <v>26000</v>
      </c>
      <c r="G170" s="73">
        <v>0</v>
      </c>
      <c r="H170" s="1">
        <v>25</v>
      </c>
      <c r="I170" s="1">
        <f t="shared" si="75"/>
        <v>746.2</v>
      </c>
      <c r="J170" s="1">
        <f t="shared" si="76"/>
        <v>2054</v>
      </c>
      <c r="K170" s="1">
        <f t="shared" si="77"/>
        <v>286.00000000000006</v>
      </c>
      <c r="L170" s="1">
        <f t="shared" si="78"/>
        <v>790.4</v>
      </c>
      <c r="M170" s="1">
        <f t="shared" si="79"/>
        <v>2054</v>
      </c>
      <c r="N170" s="2">
        <f t="shared" si="80"/>
        <v>2800.2</v>
      </c>
      <c r="O170" s="77">
        <f t="shared" si="70"/>
        <v>1561.6</v>
      </c>
      <c r="P170" s="2">
        <f t="shared" si="81"/>
        <v>4361.7999999999993</v>
      </c>
      <c r="Q170" s="74">
        <f t="shared" si="82"/>
        <v>24438.400000000001</v>
      </c>
      <c r="R170" s="40">
        <v>111</v>
      </c>
    </row>
    <row r="171" spans="1:18" x14ac:dyDescent="0.25">
      <c r="A171" s="11" t="s">
        <v>681</v>
      </c>
      <c r="B171" s="14" t="s">
        <v>642</v>
      </c>
      <c r="C171" s="65" t="s">
        <v>1005</v>
      </c>
      <c r="D171" s="11" t="s">
        <v>1008</v>
      </c>
      <c r="E171" s="69" t="s">
        <v>978</v>
      </c>
      <c r="F171" s="57">
        <v>23400</v>
      </c>
      <c r="G171" s="73">
        <v>0</v>
      </c>
      <c r="H171" s="1">
        <v>25</v>
      </c>
      <c r="I171" s="1">
        <f t="shared" si="75"/>
        <v>671.58</v>
      </c>
      <c r="J171" s="1">
        <f t="shared" si="76"/>
        <v>1848.6</v>
      </c>
      <c r="K171" s="1">
        <f t="shared" si="77"/>
        <v>257.40000000000003</v>
      </c>
      <c r="L171" s="1">
        <f t="shared" si="78"/>
        <v>711.36</v>
      </c>
      <c r="M171" s="1">
        <f t="shared" si="79"/>
        <v>1848.6</v>
      </c>
      <c r="N171" s="2">
        <f t="shared" si="80"/>
        <v>2520.1799999999998</v>
      </c>
      <c r="O171" s="77">
        <f t="shared" si="70"/>
        <v>1407.94</v>
      </c>
      <c r="P171" s="2">
        <f t="shared" si="81"/>
        <v>3928.12</v>
      </c>
      <c r="Q171" s="74">
        <f t="shared" si="82"/>
        <v>21992.06</v>
      </c>
      <c r="R171" s="40">
        <v>111</v>
      </c>
    </row>
    <row r="172" spans="1:18" x14ac:dyDescent="0.25">
      <c r="A172" s="11" t="s">
        <v>682</v>
      </c>
      <c r="B172" s="16" t="s">
        <v>643</v>
      </c>
      <c r="C172" s="65" t="s">
        <v>1005</v>
      </c>
      <c r="D172" s="22" t="s">
        <v>644</v>
      </c>
      <c r="E172" s="69" t="s">
        <v>978</v>
      </c>
      <c r="F172" s="52">
        <v>18200</v>
      </c>
      <c r="G172" s="73">
        <v>0</v>
      </c>
      <c r="H172" s="1">
        <v>25</v>
      </c>
      <c r="I172" s="1">
        <f t="shared" si="75"/>
        <v>522.34</v>
      </c>
      <c r="J172" s="1">
        <f t="shared" si="76"/>
        <v>1437.8</v>
      </c>
      <c r="K172" s="1">
        <f t="shared" si="77"/>
        <v>200.20000000000002</v>
      </c>
      <c r="L172" s="1">
        <f t="shared" si="78"/>
        <v>553.28</v>
      </c>
      <c r="M172" s="1">
        <f t="shared" si="79"/>
        <v>1437.8</v>
      </c>
      <c r="N172" s="2">
        <f t="shared" si="80"/>
        <v>1960.1399999999999</v>
      </c>
      <c r="O172" s="77">
        <f t="shared" si="70"/>
        <v>1100.6199999999999</v>
      </c>
      <c r="P172" s="2">
        <f t="shared" si="81"/>
        <v>3060.7599999999998</v>
      </c>
      <c r="Q172" s="74">
        <f t="shared" si="82"/>
        <v>17099.38</v>
      </c>
      <c r="R172" s="40">
        <v>111</v>
      </c>
    </row>
    <row r="173" spans="1:18" x14ac:dyDescent="0.25">
      <c r="A173" s="11" t="s">
        <v>683</v>
      </c>
      <c r="B173" s="14" t="s">
        <v>645</v>
      </c>
      <c r="C173" s="65" t="s">
        <v>1005</v>
      </c>
      <c r="D173" s="11" t="s">
        <v>619</v>
      </c>
      <c r="E173" s="69" t="s">
        <v>978</v>
      </c>
      <c r="F173" s="48">
        <v>13013</v>
      </c>
      <c r="G173" s="73">
        <v>0</v>
      </c>
      <c r="H173" s="1">
        <v>25</v>
      </c>
      <c r="I173" s="1">
        <f t="shared" si="75"/>
        <v>373.47309999999999</v>
      </c>
      <c r="J173" s="1">
        <f t="shared" si="76"/>
        <v>1028.027</v>
      </c>
      <c r="K173" s="1">
        <f t="shared" si="77"/>
        <v>143.143</v>
      </c>
      <c r="L173" s="1">
        <f t="shared" si="78"/>
        <v>395.59519999999998</v>
      </c>
      <c r="M173" s="1">
        <f t="shared" si="79"/>
        <v>1028.027</v>
      </c>
      <c r="N173" s="2">
        <f t="shared" si="80"/>
        <v>1401.5001</v>
      </c>
      <c r="O173" s="77">
        <f t="shared" si="70"/>
        <v>794.06829999999991</v>
      </c>
      <c r="P173" s="2">
        <f t="shared" si="81"/>
        <v>2195.5684000000001</v>
      </c>
      <c r="Q173" s="74">
        <f t="shared" si="82"/>
        <v>12218.931700000001</v>
      </c>
      <c r="R173" s="40">
        <v>111</v>
      </c>
    </row>
    <row r="174" spans="1:18" x14ac:dyDescent="0.25">
      <c r="A174" s="11" t="s">
        <v>684</v>
      </c>
      <c r="B174" s="14" t="s">
        <v>646</v>
      </c>
      <c r="C174" s="65" t="s">
        <v>1005</v>
      </c>
      <c r="D174" s="11" t="s">
        <v>647</v>
      </c>
      <c r="E174" s="69" t="s">
        <v>978</v>
      </c>
      <c r="F174" s="50">
        <v>13195</v>
      </c>
      <c r="G174" s="73">
        <v>0</v>
      </c>
      <c r="H174" s="1">
        <v>25</v>
      </c>
      <c r="I174" s="1">
        <f t="shared" si="75"/>
        <v>378.69650000000001</v>
      </c>
      <c r="J174" s="1">
        <f t="shared" si="76"/>
        <v>1042.405</v>
      </c>
      <c r="K174" s="1">
        <f t="shared" si="77"/>
        <v>145.14500000000001</v>
      </c>
      <c r="L174" s="1">
        <f t="shared" si="78"/>
        <v>401.12799999999999</v>
      </c>
      <c r="M174" s="1">
        <f t="shared" si="79"/>
        <v>1042.405</v>
      </c>
      <c r="N174" s="2">
        <f t="shared" si="80"/>
        <v>1421.1015</v>
      </c>
      <c r="O174" s="77">
        <f t="shared" si="70"/>
        <v>804.82449999999994</v>
      </c>
      <c r="P174" s="2">
        <f t="shared" si="81"/>
        <v>2225.9259999999999</v>
      </c>
      <c r="Q174" s="74">
        <f t="shared" si="82"/>
        <v>12390.175499999999</v>
      </c>
      <c r="R174" s="40">
        <v>111</v>
      </c>
    </row>
    <row r="175" spans="1:18" x14ac:dyDescent="0.25">
      <c r="A175" s="11" t="s">
        <v>685</v>
      </c>
      <c r="B175" s="14" t="s">
        <v>648</v>
      </c>
      <c r="C175" s="65" t="s">
        <v>1005</v>
      </c>
      <c r="D175" s="11" t="s">
        <v>192</v>
      </c>
      <c r="E175" s="69" t="s">
        <v>978</v>
      </c>
      <c r="F175" s="48">
        <v>18000</v>
      </c>
      <c r="G175" s="73">
        <v>0</v>
      </c>
      <c r="H175" s="1">
        <v>25</v>
      </c>
      <c r="I175" s="1">
        <f t="shared" si="75"/>
        <v>516.6</v>
      </c>
      <c r="J175" s="1">
        <f t="shared" si="76"/>
        <v>1422</v>
      </c>
      <c r="K175" s="1">
        <f t="shared" si="77"/>
        <v>198.00000000000003</v>
      </c>
      <c r="L175" s="1">
        <f t="shared" si="78"/>
        <v>547.20000000000005</v>
      </c>
      <c r="M175" s="1">
        <f t="shared" si="79"/>
        <v>1422</v>
      </c>
      <c r="N175" s="2">
        <f t="shared" si="80"/>
        <v>1938.6</v>
      </c>
      <c r="O175" s="77">
        <f t="shared" si="70"/>
        <v>1088.8000000000002</v>
      </c>
      <c r="P175" s="2">
        <f t="shared" si="81"/>
        <v>3027.4</v>
      </c>
      <c r="Q175" s="74">
        <f t="shared" si="82"/>
        <v>16911.2</v>
      </c>
      <c r="R175" s="40">
        <v>111</v>
      </c>
    </row>
    <row r="176" spans="1:18" x14ac:dyDescent="0.25">
      <c r="A176" s="11" t="s">
        <v>686</v>
      </c>
      <c r="B176" s="14" t="s">
        <v>649</v>
      </c>
      <c r="C176" s="65" t="s">
        <v>1005</v>
      </c>
      <c r="D176" s="11" t="s">
        <v>192</v>
      </c>
      <c r="E176" s="69" t="s">
        <v>978</v>
      </c>
      <c r="F176" s="50">
        <v>18200</v>
      </c>
      <c r="G176" s="73">
        <v>0</v>
      </c>
      <c r="H176" s="1">
        <v>25</v>
      </c>
      <c r="I176" s="1">
        <f t="shared" si="75"/>
        <v>522.34</v>
      </c>
      <c r="J176" s="1">
        <f t="shared" si="76"/>
        <v>1437.8</v>
      </c>
      <c r="K176" s="1">
        <f t="shared" si="77"/>
        <v>200.20000000000002</v>
      </c>
      <c r="L176" s="1">
        <f t="shared" si="78"/>
        <v>553.28</v>
      </c>
      <c r="M176" s="1">
        <f t="shared" si="79"/>
        <v>1437.8</v>
      </c>
      <c r="N176" s="2">
        <f t="shared" si="80"/>
        <v>1960.1399999999999</v>
      </c>
      <c r="O176" s="77">
        <f t="shared" si="70"/>
        <v>1100.6199999999999</v>
      </c>
      <c r="P176" s="2">
        <f t="shared" si="81"/>
        <v>3060.7599999999998</v>
      </c>
      <c r="Q176" s="74">
        <f t="shared" si="82"/>
        <v>17099.38</v>
      </c>
      <c r="R176" s="40">
        <v>111</v>
      </c>
    </row>
    <row r="177" spans="1:18" x14ac:dyDescent="0.25">
      <c r="A177" s="11" t="s">
        <v>687</v>
      </c>
      <c r="B177" s="14" t="s">
        <v>650</v>
      </c>
      <c r="C177" s="65" t="s">
        <v>1005</v>
      </c>
      <c r="D177" s="11" t="s">
        <v>192</v>
      </c>
      <c r="E177" s="69" t="s">
        <v>978</v>
      </c>
      <c r="F177" s="50">
        <v>18200</v>
      </c>
      <c r="G177" s="73">
        <v>0</v>
      </c>
      <c r="H177" s="1">
        <v>25</v>
      </c>
      <c r="I177" s="1">
        <f t="shared" si="75"/>
        <v>522.34</v>
      </c>
      <c r="J177" s="1">
        <f t="shared" si="76"/>
        <v>1437.8</v>
      </c>
      <c r="K177" s="1">
        <f t="shared" si="77"/>
        <v>200.20000000000002</v>
      </c>
      <c r="L177" s="1">
        <f t="shared" si="78"/>
        <v>553.28</v>
      </c>
      <c r="M177" s="1">
        <f t="shared" si="79"/>
        <v>1437.8</v>
      </c>
      <c r="N177" s="2">
        <f t="shared" si="80"/>
        <v>1960.1399999999999</v>
      </c>
      <c r="O177" s="77">
        <f t="shared" si="70"/>
        <v>1100.6199999999999</v>
      </c>
      <c r="P177" s="2">
        <f t="shared" si="81"/>
        <v>3060.7599999999998</v>
      </c>
      <c r="Q177" s="74">
        <f t="shared" si="82"/>
        <v>17099.38</v>
      </c>
      <c r="R177" s="40">
        <v>111</v>
      </c>
    </row>
    <row r="178" spans="1:18" x14ac:dyDescent="0.25">
      <c r="A178" s="11" t="s">
        <v>688</v>
      </c>
      <c r="B178" s="14" t="s">
        <v>651</v>
      </c>
      <c r="C178" s="65" t="s">
        <v>1005</v>
      </c>
      <c r="D178" s="11" t="s">
        <v>647</v>
      </c>
      <c r="E178" s="69" t="s">
        <v>978</v>
      </c>
      <c r="F178" s="48">
        <v>14560</v>
      </c>
      <c r="G178" s="73">
        <v>0</v>
      </c>
      <c r="H178" s="1">
        <v>25</v>
      </c>
      <c r="I178" s="1">
        <f t="shared" si="75"/>
        <v>417.87200000000001</v>
      </c>
      <c r="J178" s="1">
        <f t="shared" si="76"/>
        <v>1150.24</v>
      </c>
      <c r="K178" s="1">
        <f t="shared" si="77"/>
        <v>160.16000000000003</v>
      </c>
      <c r="L178" s="1">
        <f t="shared" si="78"/>
        <v>442.62400000000002</v>
      </c>
      <c r="M178" s="1">
        <f t="shared" si="79"/>
        <v>1150.24</v>
      </c>
      <c r="N178" s="2">
        <f t="shared" si="80"/>
        <v>1568.1120000000001</v>
      </c>
      <c r="O178" s="77">
        <f t="shared" si="70"/>
        <v>885.49600000000009</v>
      </c>
      <c r="P178" s="2">
        <f t="shared" si="81"/>
        <v>2453.6080000000002</v>
      </c>
      <c r="Q178" s="74">
        <f t="shared" si="82"/>
        <v>13674.504000000001</v>
      </c>
      <c r="R178" s="40">
        <v>111</v>
      </c>
    </row>
    <row r="179" spans="1:18" x14ac:dyDescent="0.25">
      <c r="A179" s="11" t="s">
        <v>689</v>
      </c>
      <c r="B179" s="14" t="s">
        <v>652</v>
      </c>
      <c r="C179" s="65" t="s">
        <v>1005</v>
      </c>
      <c r="D179" s="11" t="s">
        <v>192</v>
      </c>
      <c r="E179" s="69" t="s">
        <v>978</v>
      </c>
      <c r="F179" s="48">
        <v>18200</v>
      </c>
      <c r="G179" s="73">
        <v>0</v>
      </c>
      <c r="H179" s="1">
        <v>25</v>
      </c>
      <c r="I179" s="1">
        <f t="shared" si="75"/>
        <v>522.34</v>
      </c>
      <c r="J179" s="1">
        <f t="shared" si="76"/>
        <v>1437.8</v>
      </c>
      <c r="K179" s="1">
        <f t="shared" si="77"/>
        <v>200.20000000000002</v>
      </c>
      <c r="L179" s="1">
        <f t="shared" si="78"/>
        <v>553.28</v>
      </c>
      <c r="M179" s="1">
        <f t="shared" si="79"/>
        <v>1437.8</v>
      </c>
      <c r="N179" s="2">
        <f t="shared" si="80"/>
        <v>1960.1399999999999</v>
      </c>
      <c r="O179" s="77">
        <f t="shared" si="70"/>
        <v>1100.6199999999999</v>
      </c>
      <c r="P179" s="2">
        <f t="shared" si="81"/>
        <v>3060.7599999999998</v>
      </c>
      <c r="Q179" s="74">
        <f t="shared" si="82"/>
        <v>17099.38</v>
      </c>
      <c r="R179" s="40">
        <v>111</v>
      </c>
    </row>
    <row r="180" spans="1:18" x14ac:dyDescent="0.25">
      <c r="A180" s="11" t="s">
        <v>690</v>
      </c>
      <c r="B180" s="28" t="s">
        <v>653</v>
      </c>
      <c r="C180" s="65" t="s">
        <v>1005</v>
      </c>
      <c r="D180" s="11" t="s">
        <v>192</v>
      </c>
      <c r="E180" s="69" t="s">
        <v>978</v>
      </c>
      <c r="F180" s="50">
        <v>18200</v>
      </c>
      <c r="G180" s="73">
        <v>0</v>
      </c>
      <c r="H180" s="1">
        <v>25</v>
      </c>
      <c r="I180" s="1">
        <f t="shared" si="75"/>
        <v>522.34</v>
      </c>
      <c r="J180" s="1">
        <f t="shared" si="76"/>
        <v>1437.8</v>
      </c>
      <c r="K180" s="1">
        <f t="shared" si="77"/>
        <v>200.20000000000002</v>
      </c>
      <c r="L180" s="1">
        <f t="shared" si="78"/>
        <v>553.28</v>
      </c>
      <c r="M180" s="1">
        <f t="shared" si="79"/>
        <v>1437.8</v>
      </c>
      <c r="N180" s="2">
        <f t="shared" si="80"/>
        <v>1960.1399999999999</v>
      </c>
      <c r="O180" s="77">
        <f t="shared" si="70"/>
        <v>1100.6199999999999</v>
      </c>
      <c r="P180" s="2">
        <f t="shared" si="81"/>
        <v>3060.7599999999998</v>
      </c>
      <c r="Q180" s="74">
        <f t="shared" si="82"/>
        <v>17099.38</v>
      </c>
      <c r="R180" s="40">
        <v>111</v>
      </c>
    </row>
    <row r="181" spans="1:18" x14ac:dyDescent="0.25">
      <c r="A181" s="11" t="s">
        <v>691</v>
      </c>
      <c r="B181" s="14" t="s">
        <v>654</v>
      </c>
      <c r="C181" s="65" t="s">
        <v>1005</v>
      </c>
      <c r="D181" s="11" t="s">
        <v>200</v>
      </c>
      <c r="E181" s="69" t="s">
        <v>978</v>
      </c>
      <c r="F181" s="48">
        <v>23400</v>
      </c>
      <c r="G181" s="73">
        <v>0</v>
      </c>
      <c r="H181" s="1">
        <v>25</v>
      </c>
      <c r="I181" s="1">
        <f t="shared" si="75"/>
        <v>671.58</v>
      </c>
      <c r="J181" s="1">
        <f t="shared" si="76"/>
        <v>1848.6</v>
      </c>
      <c r="K181" s="1">
        <f t="shared" si="77"/>
        <v>257.40000000000003</v>
      </c>
      <c r="L181" s="1">
        <f t="shared" si="78"/>
        <v>711.36</v>
      </c>
      <c r="M181" s="1">
        <f t="shared" si="79"/>
        <v>1848.6</v>
      </c>
      <c r="N181" s="2">
        <f t="shared" si="80"/>
        <v>2520.1799999999998</v>
      </c>
      <c r="O181" s="77">
        <f t="shared" si="70"/>
        <v>1407.94</v>
      </c>
      <c r="P181" s="2">
        <f t="shared" si="81"/>
        <v>3928.12</v>
      </c>
      <c r="Q181" s="74">
        <f t="shared" si="82"/>
        <v>21992.06</v>
      </c>
      <c r="R181" s="40">
        <v>111</v>
      </c>
    </row>
    <row r="182" spans="1:18" x14ac:dyDescent="0.25">
      <c r="A182" s="11" t="s">
        <v>692</v>
      </c>
      <c r="B182" s="18" t="s">
        <v>655</v>
      </c>
      <c r="C182" s="65" t="s">
        <v>1005</v>
      </c>
      <c r="D182" s="11" t="s">
        <v>192</v>
      </c>
      <c r="E182" s="69" t="s">
        <v>978</v>
      </c>
      <c r="F182" s="48">
        <v>18200</v>
      </c>
      <c r="G182" s="73">
        <v>0</v>
      </c>
      <c r="H182" s="1">
        <v>25</v>
      </c>
      <c r="I182" s="1">
        <f t="shared" si="75"/>
        <v>522.34</v>
      </c>
      <c r="J182" s="1">
        <f t="shared" si="76"/>
        <v>1437.8</v>
      </c>
      <c r="K182" s="1">
        <f t="shared" si="77"/>
        <v>200.20000000000002</v>
      </c>
      <c r="L182" s="1">
        <f t="shared" si="78"/>
        <v>553.28</v>
      </c>
      <c r="M182" s="1">
        <f t="shared" si="79"/>
        <v>1437.8</v>
      </c>
      <c r="N182" s="2">
        <f t="shared" si="80"/>
        <v>1960.1399999999999</v>
      </c>
      <c r="O182" s="77">
        <f t="shared" si="70"/>
        <v>1100.6199999999999</v>
      </c>
      <c r="P182" s="2">
        <f t="shared" si="81"/>
        <v>3060.7599999999998</v>
      </c>
      <c r="Q182" s="74">
        <f t="shared" si="82"/>
        <v>17099.38</v>
      </c>
      <c r="R182" s="40">
        <v>111</v>
      </c>
    </row>
    <row r="183" spans="1:18" x14ac:dyDescent="0.25">
      <c r="A183" s="11" t="s">
        <v>693</v>
      </c>
      <c r="B183" s="14" t="s">
        <v>656</v>
      </c>
      <c r="C183" s="65" t="s">
        <v>1005</v>
      </c>
      <c r="D183" s="11" t="s">
        <v>192</v>
      </c>
      <c r="E183" s="69" t="s">
        <v>978</v>
      </c>
      <c r="F183" s="48">
        <v>18200</v>
      </c>
      <c r="G183" s="73">
        <v>0</v>
      </c>
      <c r="H183" s="1">
        <v>25</v>
      </c>
      <c r="I183" s="1">
        <f t="shared" si="75"/>
        <v>522.34</v>
      </c>
      <c r="J183" s="1">
        <f t="shared" si="76"/>
        <v>1437.8</v>
      </c>
      <c r="K183" s="1">
        <f t="shared" si="77"/>
        <v>200.20000000000002</v>
      </c>
      <c r="L183" s="1">
        <f t="shared" si="78"/>
        <v>553.28</v>
      </c>
      <c r="M183" s="1">
        <f t="shared" si="79"/>
        <v>1437.8</v>
      </c>
      <c r="N183" s="2">
        <f t="shared" si="80"/>
        <v>1960.1399999999999</v>
      </c>
      <c r="O183" s="77">
        <f t="shared" si="70"/>
        <v>1100.6199999999999</v>
      </c>
      <c r="P183" s="2">
        <f t="shared" si="81"/>
        <v>3060.7599999999998</v>
      </c>
      <c r="Q183" s="74">
        <f t="shared" si="82"/>
        <v>17099.38</v>
      </c>
      <c r="R183" s="40">
        <v>111</v>
      </c>
    </row>
    <row r="184" spans="1:18" x14ac:dyDescent="0.25">
      <c r="A184" s="11" t="s">
        <v>694</v>
      </c>
      <c r="B184" s="14" t="s">
        <v>657</v>
      </c>
      <c r="C184" s="65" t="s">
        <v>1005</v>
      </c>
      <c r="D184" s="11" t="s">
        <v>192</v>
      </c>
      <c r="E184" s="69" t="s">
        <v>978</v>
      </c>
      <c r="F184" s="48">
        <v>18200</v>
      </c>
      <c r="G184" s="73">
        <v>0</v>
      </c>
      <c r="H184" s="1">
        <v>25</v>
      </c>
      <c r="I184" s="1">
        <f t="shared" si="75"/>
        <v>522.34</v>
      </c>
      <c r="J184" s="1">
        <f t="shared" si="76"/>
        <v>1437.8</v>
      </c>
      <c r="K184" s="1">
        <f t="shared" si="77"/>
        <v>200.20000000000002</v>
      </c>
      <c r="L184" s="1">
        <f t="shared" si="78"/>
        <v>553.28</v>
      </c>
      <c r="M184" s="1">
        <f t="shared" si="79"/>
        <v>1437.8</v>
      </c>
      <c r="N184" s="2">
        <f t="shared" si="80"/>
        <v>1960.1399999999999</v>
      </c>
      <c r="O184" s="77">
        <f t="shared" si="70"/>
        <v>1100.6199999999999</v>
      </c>
      <c r="P184" s="2">
        <f t="shared" si="81"/>
        <v>3060.7599999999998</v>
      </c>
      <c r="Q184" s="74">
        <f t="shared" si="82"/>
        <v>17099.38</v>
      </c>
      <c r="R184" s="40">
        <v>111</v>
      </c>
    </row>
    <row r="185" spans="1:18" x14ac:dyDescent="0.25">
      <c r="A185" s="11" t="s">
        <v>695</v>
      </c>
      <c r="B185" s="14" t="s">
        <v>658</v>
      </c>
      <c r="C185" s="65" t="s">
        <v>1005</v>
      </c>
      <c r="D185" s="11" t="s">
        <v>192</v>
      </c>
      <c r="E185" s="69" t="s">
        <v>978</v>
      </c>
      <c r="F185" s="48">
        <v>18200</v>
      </c>
      <c r="G185" s="73">
        <v>0</v>
      </c>
      <c r="H185" s="1">
        <v>25</v>
      </c>
      <c r="I185" s="1">
        <f t="shared" si="75"/>
        <v>522.34</v>
      </c>
      <c r="J185" s="1">
        <f t="shared" si="76"/>
        <v>1437.8</v>
      </c>
      <c r="K185" s="1">
        <f t="shared" si="77"/>
        <v>200.20000000000002</v>
      </c>
      <c r="L185" s="1">
        <f t="shared" si="78"/>
        <v>553.28</v>
      </c>
      <c r="M185" s="1">
        <f t="shared" si="79"/>
        <v>1437.8</v>
      </c>
      <c r="N185" s="2">
        <f t="shared" si="80"/>
        <v>1960.1399999999999</v>
      </c>
      <c r="O185" s="77">
        <f t="shared" si="70"/>
        <v>1100.6199999999999</v>
      </c>
      <c r="P185" s="2">
        <f t="shared" si="81"/>
        <v>3060.7599999999998</v>
      </c>
      <c r="Q185" s="74">
        <f t="shared" si="82"/>
        <v>17099.38</v>
      </c>
      <c r="R185" s="40">
        <v>111</v>
      </c>
    </row>
    <row r="186" spans="1:18" x14ac:dyDescent="0.25">
      <c r="A186" s="11" t="s">
        <v>696</v>
      </c>
      <c r="B186" s="14" t="s">
        <v>659</v>
      </c>
      <c r="C186" s="65" t="s">
        <v>1005</v>
      </c>
      <c r="D186" s="11" t="s">
        <v>647</v>
      </c>
      <c r="E186" s="69" t="s">
        <v>978</v>
      </c>
      <c r="F186" s="48">
        <v>13195</v>
      </c>
      <c r="G186" s="73">
        <v>0</v>
      </c>
      <c r="H186" s="1">
        <v>25</v>
      </c>
      <c r="I186" s="1">
        <f t="shared" si="75"/>
        <v>378.69650000000001</v>
      </c>
      <c r="J186" s="1">
        <f t="shared" si="76"/>
        <v>1042.405</v>
      </c>
      <c r="K186" s="1">
        <f t="shared" si="77"/>
        <v>145.14500000000001</v>
      </c>
      <c r="L186" s="1">
        <f t="shared" si="78"/>
        <v>401.12799999999999</v>
      </c>
      <c r="M186" s="1">
        <f t="shared" si="79"/>
        <v>1042.405</v>
      </c>
      <c r="N186" s="2">
        <f t="shared" si="80"/>
        <v>1421.1015</v>
      </c>
      <c r="O186" s="77">
        <f t="shared" si="70"/>
        <v>804.82449999999994</v>
      </c>
      <c r="P186" s="2">
        <f t="shared" si="81"/>
        <v>2225.9259999999999</v>
      </c>
      <c r="Q186" s="74">
        <f t="shared" si="82"/>
        <v>12390.175499999999</v>
      </c>
      <c r="R186" s="40">
        <v>111</v>
      </c>
    </row>
    <row r="187" spans="1:18" x14ac:dyDescent="0.25">
      <c r="A187" s="11" t="s">
        <v>697</v>
      </c>
      <c r="B187" s="14" t="s">
        <v>660</v>
      </c>
      <c r="C187" s="65" t="s">
        <v>1005</v>
      </c>
      <c r="D187" s="11" t="s">
        <v>192</v>
      </c>
      <c r="E187" s="69" t="s">
        <v>978</v>
      </c>
      <c r="F187" s="48">
        <v>18200</v>
      </c>
      <c r="G187" s="73">
        <v>0</v>
      </c>
      <c r="H187" s="1">
        <v>25</v>
      </c>
      <c r="I187" s="1">
        <f t="shared" si="75"/>
        <v>522.34</v>
      </c>
      <c r="J187" s="1">
        <f t="shared" si="76"/>
        <v>1437.8</v>
      </c>
      <c r="K187" s="1">
        <f t="shared" si="77"/>
        <v>200.20000000000002</v>
      </c>
      <c r="L187" s="1">
        <f t="shared" si="78"/>
        <v>553.28</v>
      </c>
      <c r="M187" s="1">
        <f t="shared" si="79"/>
        <v>1437.8</v>
      </c>
      <c r="N187" s="2">
        <f t="shared" si="80"/>
        <v>1960.1399999999999</v>
      </c>
      <c r="O187" s="77">
        <f t="shared" si="70"/>
        <v>1100.6199999999999</v>
      </c>
      <c r="P187" s="2">
        <f t="shared" si="81"/>
        <v>3060.7599999999998</v>
      </c>
      <c r="Q187" s="74">
        <f t="shared" si="82"/>
        <v>17099.38</v>
      </c>
      <c r="R187" s="40">
        <v>111</v>
      </c>
    </row>
    <row r="188" spans="1:18" x14ac:dyDescent="0.25">
      <c r="A188" s="11" t="s">
        <v>698</v>
      </c>
      <c r="B188" s="14" t="s">
        <v>661</v>
      </c>
      <c r="C188" s="65" t="s">
        <v>1005</v>
      </c>
      <c r="D188" s="11" t="s">
        <v>192</v>
      </c>
      <c r="E188" s="69" t="s">
        <v>978</v>
      </c>
      <c r="F188" s="48">
        <v>18200</v>
      </c>
      <c r="G188" s="73">
        <v>0</v>
      </c>
      <c r="H188" s="1">
        <v>25</v>
      </c>
      <c r="I188" s="1">
        <f t="shared" si="75"/>
        <v>522.34</v>
      </c>
      <c r="J188" s="1">
        <f t="shared" si="76"/>
        <v>1437.8</v>
      </c>
      <c r="K188" s="1">
        <f t="shared" si="77"/>
        <v>200.20000000000002</v>
      </c>
      <c r="L188" s="1">
        <f t="shared" si="78"/>
        <v>553.28</v>
      </c>
      <c r="M188" s="1">
        <f t="shared" si="79"/>
        <v>1437.8</v>
      </c>
      <c r="N188" s="2">
        <f t="shared" si="80"/>
        <v>1960.1399999999999</v>
      </c>
      <c r="O188" s="77">
        <f t="shared" si="70"/>
        <v>1100.6199999999999</v>
      </c>
      <c r="P188" s="2">
        <f t="shared" si="81"/>
        <v>3060.7599999999998</v>
      </c>
      <c r="Q188" s="74">
        <f t="shared" si="82"/>
        <v>17099.38</v>
      </c>
      <c r="R188" s="40">
        <v>111</v>
      </c>
    </row>
    <row r="189" spans="1:18" x14ac:dyDescent="0.25">
      <c r="A189" s="11" t="s">
        <v>699</v>
      </c>
      <c r="B189" s="14" t="s">
        <v>662</v>
      </c>
      <c r="C189" s="65" t="s">
        <v>1005</v>
      </c>
      <c r="D189" s="11" t="s">
        <v>192</v>
      </c>
      <c r="E189" s="69" t="s">
        <v>978</v>
      </c>
      <c r="F189" s="48">
        <v>20200</v>
      </c>
      <c r="G189" s="73">
        <v>0</v>
      </c>
      <c r="H189" s="1">
        <v>25</v>
      </c>
      <c r="I189" s="1">
        <f t="shared" si="75"/>
        <v>579.74</v>
      </c>
      <c r="J189" s="1">
        <f t="shared" si="76"/>
        <v>1595.8</v>
      </c>
      <c r="K189" s="1">
        <f t="shared" si="77"/>
        <v>222.20000000000002</v>
      </c>
      <c r="L189" s="1">
        <f t="shared" si="78"/>
        <v>614.08000000000004</v>
      </c>
      <c r="M189" s="1">
        <f t="shared" si="79"/>
        <v>1595.8</v>
      </c>
      <c r="N189" s="2">
        <f t="shared" si="80"/>
        <v>2175.54</v>
      </c>
      <c r="O189" s="77">
        <f t="shared" si="70"/>
        <v>1218.8200000000002</v>
      </c>
      <c r="P189" s="2">
        <f t="shared" si="81"/>
        <v>3394.36</v>
      </c>
      <c r="Q189" s="74">
        <f t="shared" si="82"/>
        <v>18981.18</v>
      </c>
      <c r="R189" s="40">
        <v>111</v>
      </c>
    </row>
    <row r="190" spans="1:18" x14ac:dyDescent="0.25">
      <c r="A190" s="11" t="s">
        <v>700</v>
      </c>
      <c r="B190" s="14" t="s">
        <v>663</v>
      </c>
      <c r="C190" s="65" t="s">
        <v>1005</v>
      </c>
      <c r="D190" s="11" t="s">
        <v>192</v>
      </c>
      <c r="E190" s="69" t="s">
        <v>978</v>
      </c>
      <c r="F190" s="48">
        <v>18200</v>
      </c>
      <c r="G190" s="73">
        <v>0</v>
      </c>
      <c r="H190" s="1">
        <v>25</v>
      </c>
      <c r="I190" s="1">
        <f t="shared" si="75"/>
        <v>522.34</v>
      </c>
      <c r="J190" s="1">
        <f t="shared" si="76"/>
        <v>1437.8</v>
      </c>
      <c r="K190" s="1">
        <f t="shared" si="77"/>
        <v>200.20000000000002</v>
      </c>
      <c r="L190" s="1">
        <f t="shared" si="78"/>
        <v>553.28</v>
      </c>
      <c r="M190" s="1">
        <f t="shared" si="79"/>
        <v>1437.8</v>
      </c>
      <c r="N190" s="2">
        <f t="shared" si="80"/>
        <v>1960.1399999999999</v>
      </c>
      <c r="O190" s="77">
        <f t="shared" ref="O190:O219" si="83">I190+L190+H190+G190</f>
        <v>1100.6199999999999</v>
      </c>
      <c r="P190" s="2">
        <f t="shared" si="81"/>
        <v>3060.7599999999998</v>
      </c>
      <c r="Q190" s="74">
        <f t="shared" si="82"/>
        <v>17099.38</v>
      </c>
      <c r="R190" s="40">
        <v>111</v>
      </c>
    </row>
    <row r="191" spans="1:18" x14ac:dyDescent="0.25">
      <c r="A191" s="11" t="s">
        <v>701</v>
      </c>
      <c r="B191" s="14" t="s">
        <v>664</v>
      </c>
      <c r="C191" s="65" t="s">
        <v>1005</v>
      </c>
      <c r="D191" s="11" t="s">
        <v>192</v>
      </c>
      <c r="E191" s="69" t="s">
        <v>978</v>
      </c>
      <c r="F191" s="48">
        <v>18200</v>
      </c>
      <c r="G191" s="73">
        <v>0</v>
      </c>
      <c r="H191" s="1">
        <v>25</v>
      </c>
      <c r="I191" s="1">
        <f t="shared" si="75"/>
        <v>522.34</v>
      </c>
      <c r="J191" s="1">
        <f t="shared" si="76"/>
        <v>1437.8</v>
      </c>
      <c r="K191" s="1">
        <f t="shared" si="77"/>
        <v>200.20000000000002</v>
      </c>
      <c r="L191" s="1">
        <f t="shared" si="78"/>
        <v>553.28</v>
      </c>
      <c r="M191" s="1">
        <f t="shared" si="79"/>
        <v>1437.8</v>
      </c>
      <c r="N191" s="2">
        <f t="shared" si="80"/>
        <v>1960.1399999999999</v>
      </c>
      <c r="O191" s="77">
        <f t="shared" si="83"/>
        <v>1100.6199999999999</v>
      </c>
      <c r="P191" s="2">
        <f t="shared" si="81"/>
        <v>3060.7599999999998</v>
      </c>
      <c r="Q191" s="74">
        <f t="shared" si="82"/>
        <v>17099.38</v>
      </c>
      <c r="R191" s="40">
        <v>111</v>
      </c>
    </row>
    <row r="192" spans="1:18" x14ac:dyDescent="0.25">
      <c r="A192" s="11" t="s">
        <v>702</v>
      </c>
      <c r="B192" s="14" t="s">
        <v>665</v>
      </c>
      <c r="C192" s="65" t="s">
        <v>1005</v>
      </c>
      <c r="D192" s="11" t="s">
        <v>192</v>
      </c>
      <c r="E192" s="69" t="s">
        <v>978</v>
      </c>
      <c r="F192" s="48">
        <v>18200</v>
      </c>
      <c r="G192" s="73">
        <v>0</v>
      </c>
      <c r="H192" s="1">
        <v>25</v>
      </c>
      <c r="I192" s="1">
        <f t="shared" si="75"/>
        <v>522.34</v>
      </c>
      <c r="J192" s="1">
        <f t="shared" si="76"/>
        <v>1437.8</v>
      </c>
      <c r="K192" s="1">
        <f t="shared" si="77"/>
        <v>200.20000000000002</v>
      </c>
      <c r="L192" s="1">
        <f t="shared" si="78"/>
        <v>553.28</v>
      </c>
      <c r="M192" s="1">
        <f t="shared" si="79"/>
        <v>1437.8</v>
      </c>
      <c r="N192" s="2">
        <f t="shared" si="80"/>
        <v>1960.1399999999999</v>
      </c>
      <c r="O192" s="77">
        <f t="shared" si="83"/>
        <v>1100.6199999999999</v>
      </c>
      <c r="P192" s="2">
        <f t="shared" si="81"/>
        <v>3060.7599999999998</v>
      </c>
      <c r="Q192" s="74">
        <f t="shared" si="82"/>
        <v>17099.38</v>
      </c>
      <c r="R192" s="40">
        <v>111</v>
      </c>
    </row>
    <row r="193" spans="1:18" x14ac:dyDescent="0.25">
      <c r="A193" s="11" t="s">
        <v>703</v>
      </c>
      <c r="B193" s="47" t="s">
        <v>34</v>
      </c>
      <c r="C193" s="65" t="s">
        <v>1005</v>
      </c>
      <c r="D193" s="11" t="s">
        <v>191</v>
      </c>
      <c r="E193" s="69" t="s">
        <v>978</v>
      </c>
      <c r="F193" s="42">
        <v>43000</v>
      </c>
      <c r="G193" s="73">
        <v>711.31</v>
      </c>
      <c r="H193" s="1">
        <v>25</v>
      </c>
      <c r="I193" s="1">
        <f t="shared" si="75"/>
        <v>1234.0999999999999</v>
      </c>
      <c r="J193" s="1">
        <f t="shared" si="76"/>
        <v>3397</v>
      </c>
      <c r="K193" s="1">
        <f t="shared" si="77"/>
        <v>473.00000000000006</v>
      </c>
      <c r="L193" s="1">
        <f t="shared" si="78"/>
        <v>1307.2</v>
      </c>
      <c r="M193" s="1">
        <f t="shared" si="79"/>
        <v>3397</v>
      </c>
      <c r="N193" s="2">
        <f t="shared" si="80"/>
        <v>4631.1000000000004</v>
      </c>
      <c r="O193" s="77">
        <f t="shared" si="83"/>
        <v>3277.61</v>
      </c>
      <c r="P193" s="2">
        <f t="shared" si="81"/>
        <v>7908.7100000000009</v>
      </c>
      <c r="Q193" s="74">
        <f t="shared" si="82"/>
        <v>39011.08</v>
      </c>
      <c r="R193" s="40">
        <v>111</v>
      </c>
    </row>
    <row r="194" spans="1:18" x14ac:dyDescent="0.25">
      <c r="A194" s="11" t="s">
        <v>704</v>
      </c>
      <c r="B194" s="47" t="s">
        <v>1075</v>
      </c>
      <c r="C194" s="82" t="s">
        <v>1005</v>
      </c>
      <c r="D194" s="80" t="s">
        <v>192</v>
      </c>
      <c r="E194" s="69" t="s">
        <v>978</v>
      </c>
      <c r="F194" s="48">
        <v>19400</v>
      </c>
      <c r="G194" s="78">
        <v>0</v>
      </c>
      <c r="H194" s="77">
        <v>25</v>
      </c>
      <c r="I194" s="77">
        <f t="shared" ref="I194:I197" si="84">F194*2.87%</f>
        <v>556.78</v>
      </c>
      <c r="J194" s="77">
        <f t="shared" ref="J194:J197" si="85">F194*7.1%</f>
        <v>1377.3999999999999</v>
      </c>
      <c r="K194" s="77">
        <f t="shared" ref="K194:K197" si="86">F194*1.1%</f>
        <v>213.40000000000003</v>
      </c>
      <c r="L194" s="77">
        <f t="shared" ref="L194:L197" si="87">F194*3.04%</f>
        <v>589.76</v>
      </c>
      <c r="M194" s="77">
        <f t="shared" ref="M194:M197" si="88">F194*7.09%</f>
        <v>1375.46</v>
      </c>
      <c r="N194" s="76">
        <f t="shared" ref="N194:N197" si="89">I194+J194+K194+L194+M194</f>
        <v>4112.8</v>
      </c>
      <c r="O194" s="77">
        <f t="shared" si="83"/>
        <v>1171.54</v>
      </c>
      <c r="P194" s="76">
        <f t="shared" ref="P194:P197" si="90">N194+O194</f>
        <v>5284.34</v>
      </c>
      <c r="Q194" s="75">
        <f t="shared" ref="Q194:Q197" si="91">F194-O194</f>
        <v>18228.46</v>
      </c>
      <c r="R194" s="40">
        <v>111</v>
      </c>
    </row>
    <row r="195" spans="1:18" x14ac:dyDescent="0.25">
      <c r="A195" s="11" t="s">
        <v>705</v>
      </c>
      <c r="B195" s="47" t="s">
        <v>1074</v>
      </c>
      <c r="C195" s="82" t="s">
        <v>1005</v>
      </c>
      <c r="D195" s="80" t="s">
        <v>192</v>
      </c>
      <c r="E195" s="69" t="s">
        <v>978</v>
      </c>
      <c r="F195" s="48">
        <v>19400</v>
      </c>
      <c r="G195" s="78">
        <v>0</v>
      </c>
      <c r="H195" s="77">
        <v>25</v>
      </c>
      <c r="I195" s="77">
        <f t="shared" si="84"/>
        <v>556.78</v>
      </c>
      <c r="J195" s="77">
        <f t="shared" si="85"/>
        <v>1377.3999999999999</v>
      </c>
      <c r="K195" s="77">
        <f t="shared" si="86"/>
        <v>213.40000000000003</v>
      </c>
      <c r="L195" s="77">
        <f t="shared" si="87"/>
        <v>589.76</v>
      </c>
      <c r="M195" s="77">
        <f t="shared" si="88"/>
        <v>1375.46</v>
      </c>
      <c r="N195" s="76">
        <f t="shared" si="89"/>
        <v>4112.8</v>
      </c>
      <c r="O195" s="77">
        <f t="shared" si="83"/>
        <v>1171.54</v>
      </c>
      <c r="P195" s="76">
        <f t="shared" si="90"/>
        <v>5284.34</v>
      </c>
      <c r="Q195" s="75">
        <f t="shared" si="91"/>
        <v>18228.46</v>
      </c>
      <c r="R195" s="40">
        <v>111</v>
      </c>
    </row>
    <row r="196" spans="1:18" x14ac:dyDescent="0.25">
      <c r="A196" s="11" t="s">
        <v>706</v>
      </c>
      <c r="B196" s="47" t="s">
        <v>1078</v>
      </c>
      <c r="C196" s="82" t="s">
        <v>1005</v>
      </c>
      <c r="D196" s="80" t="s">
        <v>192</v>
      </c>
      <c r="E196" s="69" t="s">
        <v>978</v>
      </c>
      <c r="F196" s="48">
        <v>19400</v>
      </c>
      <c r="G196" s="78">
        <v>0</v>
      </c>
      <c r="H196" s="77">
        <v>25</v>
      </c>
      <c r="I196" s="77">
        <f t="shared" si="84"/>
        <v>556.78</v>
      </c>
      <c r="J196" s="77">
        <f t="shared" si="85"/>
        <v>1377.3999999999999</v>
      </c>
      <c r="K196" s="77">
        <f t="shared" si="86"/>
        <v>213.40000000000003</v>
      </c>
      <c r="L196" s="77">
        <f t="shared" si="87"/>
        <v>589.76</v>
      </c>
      <c r="M196" s="77">
        <f t="shared" si="88"/>
        <v>1375.46</v>
      </c>
      <c r="N196" s="76">
        <f t="shared" si="89"/>
        <v>4112.8</v>
      </c>
      <c r="O196" s="77">
        <f t="shared" si="83"/>
        <v>1171.54</v>
      </c>
      <c r="P196" s="76">
        <f t="shared" si="90"/>
        <v>5284.34</v>
      </c>
      <c r="Q196" s="75">
        <f t="shared" si="91"/>
        <v>18228.46</v>
      </c>
      <c r="R196" s="40">
        <v>111</v>
      </c>
    </row>
    <row r="197" spans="1:18" x14ac:dyDescent="0.25">
      <c r="A197" s="11" t="s">
        <v>707</v>
      </c>
      <c r="B197" s="47" t="s">
        <v>1080</v>
      </c>
      <c r="C197" s="82" t="s">
        <v>1005</v>
      </c>
      <c r="D197" s="80" t="s">
        <v>192</v>
      </c>
      <c r="E197" s="69" t="s">
        <v>978</v>
      </c>
      <c r="F197" s="48">
        <v>19400</v>
      </c>
      <c r="G197" s="78">
        <v>0</v>
      </c>
      <c r="H197" s="77">
        <v>25</v>
      </c>
      <c r="I197" s="77">
        <f t="shared" si="84"/>
        <v>556.78</v>
      </c>
      <c r="J197" s="77">
        <f t="shared" si="85"/>
        <v>1377.3999999999999</v>
      </c>
      <c r="K197" s="77">
        <f t="shared" si="86"/>
        <v>213.40000000000003</v>
      </c>
      <c r="L197" s="77">
        <f t="shared" si="87"/>
        <v>589.76</v>
      </c>
      <c r="M197" s="77">
        <f t="shared" si="88"/>
        <v>1375.46</v>
      </c>
      <c r="N197" s="76">
        <f t="shared" si="89"/>
        <v>4112.8</v>
      </c>
      <c r="O197" s="77">
        <f t="shared" si="83"/>
        <v>1171.54</v>
      </c>
      <c r="P197" s="76">
        <f t="shared" si="90"/>
        <v>5284.34</v>
      </c>
      <c r="Q197" s="75">
        <f t="shared" si="91"/>
        <v>18228.46</v>
      </c>
      <c r="R197" s="40">
        <v>111</v>
      </c>
    </row>
    <row r="198" spans="1:18" x14ac:dyDescent="0.25">
      <c r="A198" s="11" t="s">
        <v>708</v>
      </c>
      <c r="B198" s="15" t="s">
        <v>208</v>
      </c>
      <c r="C198" s="65" t="s">
        <v>1011</v>
      </c>
      <c r="D198" s="11" t="s">
        <v>178</v>
      </c>
      <c r="E198" s="69" t="s">
        <v>978</v>
      </c>
      <c r="F198" s="50">
        <v>26910</v>
      </c>
      <c r="G198" s="73">
        <v>0</v>
      </c>
      <c r="H198" s="1">
        <v>25</v>
      </c>
      <c r="I198" s="1">
        <f t="shared" si="75"/>
        <v>772.31700000000001</v>
      </c>
      <c r="J198" s="1">
        <f t="shared" si="76"/>
        <v>2125.89</v>
      </c>
      <c r="K198" s="1">
        <f t="shared" si="77"/>
        <v>296.01000000000005</v>
      </c>
      <c r="L198" s="1">
        <f t="shared" si="78"/>
        <v>818.06399999999996</v>
      </c>
      <c r="M198" s="1">
        <f t="shared" si="79"/>
        <v>2125.89</v>
      </c>
      <c r="N198" s="2">
        <f t="shared" si="80"/>
        <v>2898.2069999999999</v>
      </c>
      <c r="O198" s="77">
        <f t="shared" si="83"/>
        <v>1615.3809999999999</v>
      </c>
      <c r="P198" s="2">
        <f t="shared" si="81"/>
        <v>4513.5879999999997</v>
      </c>
      <c r="Q198" s="74">
        <f t="shared" si="82"/>
        <v>25294.618999999999</v>
      </c>
      <c r="R198" s="40">
        <v>111</v>
      </c>
    </row>
    <row r="199" spans="1:18" x14ac:dyDescent="0.25">
      <c r="A199" s="11" t="s">
        <v>709</v>
      </c>
      <c r="B199" s="18" t="s">
        <v>374</v>
      </c>
      <c r="C199" s="65" t="s">
        <v>1011</v>
      </c>
      <c r="D199" s="11" t="s">
        <v>1115</v>
      </c>
      <c r="E199" s="69" t="s">
        <v>978</v>
      </c>
      <c r="F199" s="59">
        <v>42000</v>
      </c>
      <c r="G199" s="73">
        <v>724.92</v>
      </c>
      <c r="H199" s="1">
        <v>25</v>
      </c>
      <c r="I199" s="1">
        <f t="shared" si="75"/>
        <v>1205.4000000000001</v>
      </c>
      <c r="J199" s="1">
        <f t="shared" si="76"/>
        <v>3318</v>
      </c>
      <c r="K199" s="1">
        <f t="shared" si="77"/>
        <v>462.00000000000006</v>
      </c>
      <c r="L199" s="1">
        <f t="shared" si="78"/>
        <v>1276.8</v>
      </c>
      <c r="M199" s="1">
        <f t="shared" si="79"/>
        <v>3318</v>
      </c>
      <c r="N199" s="2">
        <f t="shared" si="80"/>
        <v>4523.3999999999996</v>
      </c>
      <c r="O199" s="77">
        <f t="shared" si="83"/>
        <v>3232.12</v>
      </c>
      <c r="P199" s="2">
        <f t="shared" si="81"/>
        <v>7755.5199999999995</v>
      </c>
      <c r="Q199" s="74">
        <f t="shared" si="82"/>
        <v>38042.959999999999</v>
      </c>
      <c r="R199" s="40">
        <v>111</v>
      </c>
    </row>
    <row r="200" spans="1:18" x14ac:dyDescent="0.25">
      <c r="A200" s="11" t="s">
        <v>710</v>
      </c>
      <c r="B200" s="21" t="s">
        <v>1052</v>
      </c>
      <c r="C200" s="65" t="s">
        <v>1121</v>
      </c>
      <c r="D200" s="81" t="s">
        <v>1122</v>
      </c>
      <c r="E200" s="69" t="s">
        <v>978</v>
      </c>
      <c r="F200" s="48">
        <v>23000</v>
      </c>
      <c r="G200" s="78">
        <v>0</v>
      </c>
      <c r="H200" s="77">
        <v>25</v>
      </c>
      <c r="I200" s="77">
        <f>F200*2.87%</f>
        <v>660.1</v>
      </c>
      <c r="J200" s="77">
        <f>F200*7.1%</f>
        <v>1632.9999999999998</v>
      </c>
      <c r="K200" s="77">
        <f>F200*1.1%</f>
        <v>253.00000000000003</v>
      </c>
      <c r="L200" s="77">
        <f>F200*3.04%</f>
        <v>699.2</v>
      </c>
      <c r="M200" s="77">
        <f>F200*7.09%</f>
        <v>1630.7</v>
      </c>
      <c r="N200" s="76">
        <f>I200+J200+K200+L200+M200</f>
        <v>4876</v>
      </c>
      <c r="O200" s="77">
        <f>I200+L200+H200+G200</f>
        <v>1384.3000000000002</v>
      </c>
      <c r="P200" s="76">
        <f>N200+O200</f>
        <v>6260.3</v>
      </c>
      <c r="Q200" s="75">
        <f>F200-O200</f>
        <v>21615.7</v>
      </c>
      <c r="R200" s="40">
        <v>111</v>
      </c>
    </row>
    <row r="201" spans="1:18" x14ac:dyDescent="0.25">
      <c r="A201" s="11" t="s">
        <v>711</v>
      </c>
      <c r="B201" s="27" t="s">
        <v>500</v>
      </c>
      <c r="C201" s="66" t="s">
        <v>1012</v>
      </c>
      <c r="D201" s="11" t="s">
        <v>186</v>
      </c>
      <c r="E201" s="69" t="s">
        <v>978</v>
      </c>
      <c r="F201" s="50">
        <v>18369</v>
      </c>
      <c r="G201" s="73">
        <v>0</v>
      </c>
      <c r="H201" s="1">
        <v>25</v>
      </c>
      <c r="I201" s="1">
        <f t="shared" ref="I201:I250" si="92">F201*2.87%</f>
        <v>527.19029999999998</v>
      </c>
      <c r="J201" s="1">
        <f t="shared" ref="J201:J250" si="93">F201*7.9%</f>
        <v>1451.1510000000001</v>
      </c>
      <c r="K201" s="1">
        <f t="shared" ref="K201:K250" si="94">F201*1.1%</f>
        <v>202.05900000000003</v>
      </c>
      <c r="L201" s="1">
        <f t="shared" ref="L201:L250" si="95">F201*3.04%</f>
        <v>558.41759999999999</v>
      </c>
      <c r="M201" s="1">
        <f t="shared" ref="M201:M250" si="96">F201*7.9%</f>
        <v>1451.1510000000001</v>
      </c>
      <c r="N201" s="2">
        <f t="shared" ref="N201:N250" si="97">I201+J201</f>
        <v>1978.3413</v>
      </c>
      <c r="O201" s="77">
        <f t="shared" si="83"/>
        <v>1110.6079</v>
      </c>
      <c r="P201" s="2">
        <f t="shared" ref="P201:P250" si="98">N201+O201</f>
        <v>3088.9492</v>
      </c>
      <c r="Q201" s="74">
        <f t="shared" si="82"/>
        <v>17258.392100000001</v>
      </c>
      <c r="R201" s="40">
        <v>111</v>
      </c>
    </row>
    <row r="202" spans="1:18" x14ac:dyDescent="0.25">
      <c r="A202" s="11" t="s">
        <v>712</v>
      </c>
      <c r="B202" s="32" t="s">
        <v>501</v>
      </c>
      <c r="C202" s="66" t="s">
        <v>1012</v>
      </c>
      <c r="D202" s="33" t="s">
        <v>190</v>
      </c>
      <c r="E202" s="69" t="s">
        <v>978</v>
      </c>
      <c r="F202" s="50">
        <v>13013</v>
      </c>
      <c r="G202" s="73">
        <v>0</v>
      </c>
      <c r="H202" s="1">
        <v>25</v>
      </c>
      <c r="I202" s="1">
        <f t="shared" si="92"/>
        <v>373.47309999999999</v>
      </c>
      <c r="J202" s="1">
        <f t="shared" si="93"/>
        <v>1028.027</v>
      </c>
      <c r="K202" s="1">
        <f t="shared" si="94"/>
        <v>143.143</v>
      </c>
      <c r="L202" s="1">
        <f t="shared" si="95"/>
        <v>395.59519999999998</v>
      </c>
      <c r="M202" s="1">
        <f t="shared" si="96"/>
        <v>1028.027</v>
      </c>
      <c r="N202" s="2">
        <f t="shared" si="97"/>
        <v>1401.5001</v>
      </c>
      <c r="O202" s="77">
        <f t="shared" si="83"/>
        <v>794.06829999999991</v>
      </c>
      <c r="P202" s="2">
        <f t="shared" si="98"/>
        <v>2195.5684000000001</v>
      </c>
      <c r="Q202" s="74">
        <f t="shared" si="82"/>
        <v>12218.931700000001</v>
      </c>
      <c r="R202" s="40">
        <v>111</v>
      </c>
    </row>
    <row r="203" spans="1:18" x14ac:dyDescent="0.25">
      <c r="A203" s="11" t="s">
        <v>713</v>
      </c>
      <c r="B203" s="14" t="s">
        <v>502</v>
      </c>
      <c r="C203" s="66" t="s">
        <v>1012</v>
      </c>
      <c r="D203" s="11" t="s">
        <v>186</v>
      </c>
      <c r="E203" s="69" t="s">
        <v>978</v>
      </c>
      <c r="F203" s="48">
        <v>15600</v>
      </c>
      <c r="G203" s="73">
        <v>0</v>
      </c>
      <c r="H203" s="1">
        <v>25</v>
      </c>
      <c r="I203" s="1">
        <f t="shared" si="92"/>
        <v>447.71999999999997</v>
      </c>
      <c r="J203" s="1">
        <f t="shared" si="93"/>
        <v>1232.4000000000001</v>
      </c>
      <c r="K203" s="1">
        <f t="shared" si="94"/>
        <v>171.60000000000002</v>
      </c>
      <c r="L203" s="1">
        <f t="shared" si="95"/>
        <v>474.24</v>
      </c>
      <c r="M203" s="1">
        <f t="shared" si="96"/>
        <v>1232.4000000000001</v>
      </c>
      <c r="N203" s="2">
        <f t="shared" si="97"/>
        <v>1680.1200000000001</v>
      </c>
      <c r="O203" s="77">
        <f t="shared" si="83"/>
        <v>946.96</v>
      </c>
      <c r="P203" s="2">
        <f t="shared" si="98"/>
        <v>2627.08</v>
      </c>
      <c r="Q203" s="74">
        <f t="shared" si="82"/>
        <v>14653.04</v>
      </c>
      <c r="R203" s="40">
        <v>111</v>
      </c>
    </row>
    <row r="204" spans="1:18" x14ac:dyDescent="0.25">
      <c r="A204" s="11" t="s">
        <v>714</v>
      </c>
      <c r="B204" s="18" t="s">
        <v>503</v>
      </c>
      <c r="C204" s="66" t="s">
        <v>1012</v>
      </c>
      <c r="D204" s="11" t="s">
        <v>192</v>
      </c>
      <c r="E204" s="69" t="s">
        <v>978</v>
      </c>
      <c r="F204" s="48">
        <v>18000</v>
      </c>
      <c r="G204" s="73">
        <v>0</v>
      </c>
      <c r="H204" s="1">
        <v>25</v>
      </c>
      <c r="I204" s="1">
        <f t="shared" si="92"/>
        <v>516.6</v>
      </c>
      <c r="J204" s="1">
        <f t="shared" si="93"/>
        <v>1422</v>
      </c>
      <c r="K204" s="1">
        <f t="shared" si="94"/>
        <v>198.00000000000003</v>
      </c>
      <c r="L204" s="1">
        <f t="shared" si="95"/>
        <v>547.20000000000005</v>
      </c>
      <c r="M204" s="1">
        <f t="shared" si="96"/>
        <v>1422</v>
      </c>
      <c r="N204" s="2">
        <f t="shared" si="97"/>
        <v>1938.6</v>
      </c>
      <c r="O204" s="77">
        <f t="shared" si="83"/>
        <v>1088.8000000000002</v>
      </c>
      <c r="P204" s="2">
        <f t="shared" si="98"/>
        <v>3027.4</v>
      </c>
      <c r="Q204" s="74">
        <f t="shared" ref="Q204:Q252" si="99">F204-O204-G204</f>
        <v>16911.2</v>
      </c>
      <c r="R204" s="40">
        <v>111</v>
      </c>
    </row>
    <row r="205" spans="1:18" x14ac:dyDescent="0.25">
      <c r="A205" s="11" t="s">
        <v>715</v>
      </c>
      <c r="B205" s="14" t="s">
        <v>504</v>
      </c>
      <c r="C205" s="66" t="s">
        <v>1012</v>
      </c>
      <c r="D205" s="11" t="s">
        <v>190</v>
      </c>
      <c r="E205" s="69" t="s">
        <v>978</v>
      </c>
      <c r="F205" s="48">
        <v>13013</v>
      </c>
      <c r="G205" s="73">
        <v>0</v>
      </c>
      <c r="H205" s="1">
        <v>25</v>
      </c>
      <c r="I205" s="1">
        <f t="shared" si="92"/>
        <v>373.47309999999999</v>
      </c>
      <c r="J205" s="1">
        <f t="shared" si="93"/>
        <v>1028.027</v>
      </c>
      <c r="K205" s="1">
        <f t="shared" si="94"/>
        <v>143.143</v>
      </c>
      <c r="L205" s="1">
        <f t="shared" si="95"/>
        <v>395.59519999999998</v>
      </c>
      <c r="M205" s="1">
        <f t="shared" si="96"/>
        <v>1028.027</v>
      </c>
      <c r="N205" s="2">
        <f t="shared" si="97"/>
        <v>1401.5001</v>
      </c>
      <c r="O205" s="77">
        <f t="shared" si="83"/>
        <v>794.06829999999991</v>
      </c>
      <c r="P205" s="2">
        <f t="shared" si="98"/>
        <v>2195.5684000000001</v>
      </c>
      <c r="Q205" s="74">
        <f t="shared" si="99"/>
        <v>12218.931700000001</v>
      </c>
      <c r="R205" s="40">
        <v>111</v>
      </c>
    </row>
    <row r="206" spans="1:18" x14ac:dyDescent="0.25">
      <c r="A206" s="11" t="s">
        <v>716</v>
      </c>
      <c r="B206" s="32" t="s">
        <v>505</v>
      </c>
      <c r="C206" s="66" t="s">
        <v>1012</v>
      </c>
      <c r="D206" s="33" t="s">
        <v>190</v>
      </c>
      <c r="E206" s="69" t="s">
        <v>978</v>
      </c>
      <c r="F206" s="48">
        <v>13013</v>
      </c>
      <c r="G206" s="73">
        <v>0</v>
      </c>
      <c r="H206" s="1">
        <v>25</v>
      </c>
      <c r="I206" s="1">
        <f t="shared" si="92"/>
        <v>373.47309999999999</v>
      </c>
      <c r="J206" s="1">
        <f t="shared" si="93"/>
        <v>1028.027</v>
      </c>
      <c r="K206" s="1">
        <f t="shared" si="94"/>
        <v>143.143</v>
      </c>
      <c r="L206" s="1">
        <f t="shared" si="95"/>
        <v>395.59519999999998</v>
      </c>
      <c r="M206" s="1">
        <f t="shared" si="96"/>
        <v>1028.027</v>
      </c>
      <c r="N206" s="2">
        <f t="shared" si="97"/>
        <v>1401.5001</v>
      </c>
      <c r="O206" s="77">
        <f t="shared" si="83"/>
        <v>794.06829999999991</v>
      </c>
      <c r="P206" s="2">
        <f t="shared" si="98"/>
        <v>2195.5684000000001</v>
      </c>
      <c r="Q206" s="74">
        <f t="shared" si="99"/>
        <v>12218.931700000001</v>
      </c>
      <c r="R206" s="40">
        <v>111</v>
      </c>
    </row>
    <row r="207" spans="1:18" x14ac:dyDescent="0.25">
      <c r="A207" s="11" t="s">
        <v>717</v>
      </c>
      <c r="B207" s="24" t="s">
        <v>506</v>
      </c>
      <c r="C207" s="66" t="s">
        <v>1012</v>
      </c>
      <c r="D207" s="11" t="s">
        <v>185</v>
      </c>
      <c r="E207" s="69" t="s">
        <v>978</v>
      </c>
      <c r="F207" s="48">
        <v>13013</v>
      </c>
      <c r="G207" s="73">
        <v>0</v>
      </c>
      <c r="H207" s="1">
        <v>25</v>
      </c>
      <c r="I207" s="1">
        <f t="shared" si="92"/>
        <v>373.47309999999999</v>
      </c>
      <c r="J207" s="1">
        <f t="shared" si="93"/>
        <v>1028.027</v>
      </c>
      <c r="K207" s="1">
        <f t="shared" si="94"/>
        <v>143.143</v>
      </c>
      <c r="L207" s="1">
        <f t="shared" si="95"/>
        <v>395.59519999999998</v>
      </c>
      <c r="M207" s="1">
        <f t="shared" si="96"/>
        <v>1028.027</v>
      </c>
      <c r="N207" s="2">
        <f t="shared" si="97"/>
        <v>1401.5001</v>
      </c>
      <c r="O207" s="77">
        <f t="shared" si="83"/>
        <v>794.06829999999991</v>
      </c>
      <c r="P207" s="2">
        <f t="shared" si="98"/>
        <v>2195.5684000000001</v>
      </c>
      <c r="Q207" s="74">
        <f t="shared" si="99"/>
        <v>12218.931700000001</v>
      </c>
      <c r="R207" s="40">
        <v>111</v>
      </c>
    </row>
    <row r="208" spans="1:18" x14ac:dyDescent="0.25">
      <c r="A208" s="11" t="s">
        <v>718</v>
      </c>
      <c r="B208" s="14" t="s">
        <v>507</v>
      </c>
      <c r="C208" s="66" t="s">
        <v>1012</v>
      </c>
      <c r="D208" s="11" t="s">
        <v>190</v>
      </c>
      <c r="E208" s="69" t="s">
        <v>978</v>
      </c>
      <c r="F208" s="48">
        <v>13013</v>
      </c>
      <c r="G208" s="73">
        <v>0</v>
      </c>
      <c r="H208" s="1">
        <v>25</v>
      </c>
      <c r="I208" s="1">
        <f t="shared" si="92"/>
        <v>373.47309999999999</v>
      </c>
      <c r="J208" s="1">
        <f t="shared" si="93"/>
        <v>1028.027</v>
      </c>
      <c r="K208" s="1">
        <f t="shared" si="94"/>
        <v>143.143</v>
      </c>
      <c r="L208" s="1">
        <f t="shared" si="95"/>
        <v>395.59519999999998</v>
      </c>
      <c r="M208" s="1">
        <f t="shared" si="96"/>
        <v>1028.027</v>
      </c>
      <c r="N208" s="2">
        <f t="shared" si="97"/>
        <v>1401.5001</v>
      </c>
      <c r="O208" s="77">
        <f t="shared" si="83"/>
        <v>794.06829999999991</v>
      </c>
      <c r="P208" s="2">
        <f t="shared" si="98"/>
        <v>2195.5684000000001</v>
      </c>
      <c r="Q208" s="74">
        <f t="shared" si="99"/>
        <v>12218.931700000001</v>
      </c>
      <c r="R208" s="40">
        <v>111</v>
      </c>
    </row>
    <row r="209" spans="1:18" x14ac:dyDescent="0.25">
      <c r="A209" s="11" t="s">
        <v>719</v>
      </c>
      <c r="B209" s="27" t="s">
        <v>508</v>
      </c>
      <c r="C209" s="66" t="s">
        <v>1012</v>
      </c>
      <c r="D209" s="11" t="s">
        <v>190</v>
      </c>
      <c r="E209" s="69" t="s">
        <v>978</v>
      </c>
      <c r="F209" s="48">
        <v>13013</v>
      </c>
      <c r="G209" s="73">
        <v>0</v>
      </c>
      <c r="H209" s="1">
        <v>25</v>
      </c>
      <c r="I209" s="1">
        <f t="shared" si="92"/>
        <v>373.47309999999999</v>
      </c>
      <c r="J209" s="1">
        <f t="shared" si="93"/>
        <v>1028.027</v>
      </c>
      <c r="K209" s="1">
        <f t="shared" si="94"/>
        <v>143.143</v>
      </c>
      <c r="L209" s="1">
        <f t="shared" si="95"/>
        <v>395.59519999999998</v>
      </c>
      <c r="M209" s="1">
        <f t="shared" si="96"/>
        <v>1028.027</v>
      </c>
      <c r="N209" s="2">
        <f t="shared" si="97"/>
        <v>1401.5001</v>
      </c>
      <c r="O209" s="77">
        <f t="shared" si="83"/>
        <v>794.06829999999991</v>
      </c>
      <c r="P209" s="2">
        <f t="shared" si="98"/>
        <v>2195.5684000000001</v>
      </c>
      <c r="Q209" s="74">
        <f t="shared" si="99"/>
        <v>12218.931700000001</v>
      </c>
      <c r="R209" s="40">
        <v>111</v>
      </c>
    </row>
    <row r="210" spans="1:18" x14ac:dyDescent="0.25">
      <c r="A210" s="11" t="s">
        <v>720</v>
      </c>
      <c r="B210" s="15" t="s">
        <v>509</v>
      </c>
      <c r="C210" s="66" t="s">
        <v>1012</v>
      </c>
      <c r="D210" s="11" t="s">
        <v>190</v>
      </c>
      <c r="E210" s="69" t="s">
        <v>978</v>
      </c>
      <c r="F210" s="48">
        <v>13013</v>
      </c>
      <c r="G210" s="73">
        <v>0</v>
      </c>
      <c r="H210" s="1">
        <v>25</v>
      </c>
      <c r="I210" s="1">
        <f t="shared" si="92"/>
        <v>373.47309999999999</v>
      </c>
      <c r="J210" s="1">
        <f t="shared" si="93"/>
        <v>1028.027</v>
      </c>
      <c r="K210" s="1">
        <f t="shared" si="94"/>
        <v>143.143</v>
      </c>
      <c r="L210" s="1">
        <f t="shared" si="95"/>
        <v>395.59519999999998</v>
      </c>
      <c r="M210" s="1">
        <f t="shared" si="96"/>
        <v>1028.027</v>
      </c>
      <c r="N210" s="2">
        <f t="shared" si="97"/>
        <v>1401.5001</v>
      </c>
      <c r="O210" s="77">
        <f t="shared" si="83"/>
        <v>794.06829999999991</v>
      </c>
      <c r="P210" s="2">
        <f t="shared" si="98"/>
        <v>2195.5684000000001</v>
      </c>
      <c r="Q210" s="74">
        <f t="shared" si="99"/>
        <v>12218.931700000001</v>
      </c>
      <c r="R210" s="40">
        <v>111</v>
      </c>
    </row>
    <row r="211" spans="1:18" x14ac:dyDescent="0.25">
      <c r="A211" s="11" t="s">
        <v>721</v>
      </c>
      <c r="B211" s="14" t="s">
        <v>510</v>
      </c>
      <c r="C211" s="66" t="s">
        <v>1012</v>
      </c>
      <c r="D211" s="11" t="s">
        <v>190</v>
      </c>
      <c r="E211" s="69" t="s">
        <v>978</v>
      </c>
      <c r="F211" s="48">
        <v>13013</v>
      </c>
      <c r="G211" s="73">
        <v>0</v>
      </c>
      <c r="H211" s="1">
        <v>25</v>
      </c>
      <c r="I211" s="1">
        <f t="shared" si="92"/>
        <v>373.47309999999999</v>
      </c>
      <c r="J211" s="1">
        <f t="shared" si="93"/>
        <v>1028.027</v>
      </c>
      <c r="K211" s="1">
        <f t="shared" si="94"/>
        <v>143.143</v>
      </c>
      <c r="L211" s="1">
        <f t="shared" si="95"/>
        <v>395.59519999999998</v>
      </c>
      <c r="M211" s="1">
        <f t="shared" si="96"/>
        <v>1028.027</v>
      </c>
      <c r="N211" s="2">
        <f t="shared" si="97"/>
        <v>1401.5001</v>
      </c>
      <c r="O211" s="77">
        <f t="shared" si="83"/>
        <v>794.06829999999991</v>
      </c>
      <c r="P211" s="2">
        <f t="shared" si="98"/>
        <v>2195.5684000000001</v>
      </c>
      <c r="Q211" s="74">
        <f t="shared" si="99"/>
        <v>12218.931700000001</v>
      </c>
      <c r="R211" s="40">
        <v>111</v>
      </c>
    </row>
    <row r="212" spans="1:18" x14ac:dyDescent="0.25">
      <c r="A212" s="11" t="s">
        <v>722</v>
      </c>
      <c r="B212" s="14" t="s">
        <v>511</v>
      </c>
      <c r="C212" s="66" t="s">
        <v>1012</v>
      </c>
      <c r="D212" s="11" t="s">
        <v>512</v>
      </c>
      <c r="E212" s="69" t="s">
        <v>978</v>
      </c>
      <c r="F212" s="48">
        <v>27625</v>
      </c>
      <c r="G212" s="73">
        <v>0</v>
      </c>
      <c r="H212" s="1">
        <v>25</v>
      </c>
      <c r="I212" s="1">
        <f t="shared" si="92"/>
        <v>792.83749999999998</v>
      </c>
      <c r="J212" s="1">
        <f t="shared" si="93"/>
        <v>2182.375</v>
      </c>
      <c r="K212" s="1">
        <f t="shared" si="94"/>
        <v>303.87500000000006</v>
      </c>
      <c r="L212" s="1">
        <f t="shared" si="95"/>
        <v>839.8</v>
      </c>
      <c r="M212" s="1">
        <f t="shared" si="96"/>
        <v>2182.375</v>
      </c>
      <c r="N212" s="2">
        <f t="shared" si="97"/>
        <v>2975.2125000000001</v>
      </c>
      <c r="O212" s="77">
        <f t="shared" si="83"/>
        <v>1657.6374999999998</v>
      </c>
      <c r="P212" s="2">
        <f t="shared" si="98"/>
        <v>4632.8500000000004</v>
      </c>
      <c r="Q212" s="74">
        <f t="shared" si="99"/>
        <v>25967.362499999999</v>
      </c>
      <c r="R212" s="40">
        <v>111</v>
      </c>
    </row>
    <row r="213" spans="1:18" x14ac:dyDescent="0.25">
      <c r="A213" s="11" t="s">
        <v>723</v>
      </c>
      <c r="B213" s="14" t="s">
        <v>513</v>
      </c>
      <c r="C213" s="66" t="s">
        <v>1012</v>
      </c>
      <c r="D213" s="11" t="s">
        <v>190</v>
      </c>
      <c r="E213" s="69" t="s">
        <v>978</v>
      </c>
      <c r="F213" s="48">
        <v>13013</v>
      </c>
      <c r="G213" s="73">
        <v>0</v>
      </c>
      <c r="H213" s="1">
        <v>25</v>
      </c>
      <c r="I213" s="1">
        <f t="shared" si="92"/>
        <v>373.47309999999999</v>
      </c>
      <c r="J213" s="1">
        <f t="shared" si="93"/>
        <v>1028.027</v>
      </c>
      <c r="K213" s="1">
        <f t="shared" si="94"/>
        <v>143.143</v>
      </c>
      <c r="L213" s="1">
        <f t="shared" si="95"/>
        <v>395.59519999999998</v>
      </c>
      <c r="M213" s="1">
        <f t="shared" si="96"/>
        <v>1028.027</v>
      </c>
      <c r="N213" s="2">
        <f t="shared" si="97"/>
        <v>1401.5001</v>
      </c>
      <c r="O213" s="77">
        <f t="shared" si="83"/>
        <v>794.06829999999991</v>
      </c>
      <c r="P213" s="2">
        <f t="shared" si="98"/>
        <v>2195.5684000000001</v>
      </c>
      <c r="Q213" s="74">
        <f t="shared" si="99"/>
        <v>12218.931700000001</v>
      </c>
      <c r="R213" s="40">
        <v>111</v>
      </c>
    </row>
    <row r="214" spans="1:18" x14ac:dyDescent="0.25">
      <c r="A214" s="11" t="s">
        <v>724</v>
      </c>
      <c r="B214" s="14" t="s">
        <v>514</v>
      </c>
      <c r="C214" s="66" t="s">
        <v>1012</v>
      </c>
      <c r="D214" s="11" t="s">
        <v>349</v>
      </c>
      <c r="E214" s="69" t="s">
        <v>978</v>
      </c>
      <c r="F214" s="48">
        <v>5850</v>
      </c>
      <c r="G214" s="73">
        <v>0</v>
      </c>
      <c r="H214" s="1">
        <v>25</v>
      </c>
      <c r="I214" s="1">
        <f t="shared" si="92"/>
        <v>167.89500000000001</v>
      </c>
      <c r="J214" s="1">
        <f t="shared" si="93"/>
        <v>462.15</v>
      </c>
      <c r="K214" s="1">
        <f t="shared" si="94"/>
        <v>64.350000000000009</v>
      </c>
      <c r="L214" s="1">
        <f t="shared" si="95"/>
        <v>177.84</v>
      </c>
      <c r="M214" s="1">
        <f t="shared" si="96"/>
        <v>462.15</v>
      </c>
      <c r="N214" s="2">
        <f t="shared" si="97"/>
        <v>630.04499999999996</v>
      </c>
      <c r="O214" s="77">
        <f t="shared" si="83"/>
        <v>370.73500000000001</v>
      </c>
      <c r="P214" s="2">
        <f t="shared" si="98"/>
        <v>1000.78</v>
      </c>
      <c r="Q214" s="74">
        <f t="shared" si="99"/>
        <v>5479.2650000000003</v>
      </c>
      <c r="R214" s="40">
        <v>111</v>
      </c>
    </row>
    <row r="215" spans="1:18" x14ac:dyDescent="0.25">
      <c r="A215" s="11" t="s">
        <v>725</v>
      </c>
      <c r="B215" s="14" t="s">
        <v>515</v>
      </c>
      <c r="C215" s="66" t="s">
        <v>1012</v>
      </c>
      <c r="D215" s="11" t="s">
        <v>349</v>
      </c>
      <c r="E215" s="69" t="s">
        <v>978</v>
      </c>
      <c r="F215" s="48">
        <v>17199</v>
      </c>
      <c r="G215" s="73">
        <v>0</v>
      </c>
      <c r="H215" s="1">
        <v>25</v>
      </c>
      <c r="I215" s="1">
        <f t="shared" si="92"/>
        <v>493.61129999999997</v>
      </c>
      <c r="J215" s="1">
        <f t="shared" si="93"/>
        <v>1358.721</v>
      </c>
      <c r="K215" s="1">
        <f t="shared" si="94"/>
        <v>189.18900000000002</v>
      </c>
      <c r="L215" s="1">
        <f t="shared" si="95"/>
        <v>522.84960000000001</v>
      </c>
      <c r="M215" s="1">
        <f t="shared" si="96"/>
        <v>1358.721</v>
      </c>
      <c r="N215" s="2">
        <f t="shared" si="97"/>
        <v>1852.3323</v>
      </c>
      <c r="O215" s="77">
        <f t="shared" si="83"/>
        <v>1041.4609</v>
      </c>
      <c r="P215" s="2">
        <f t="shared" si="98"/>
        <v>2893.7932000000001</v>
      </c>
      <c r="Q215" s="74">
        <f t="shared" si="99"/>
        <v>16157.5391</v>
      </c>
      <c r="R215" s="40">
        <v>111</v>
      </c>
    </row>
    <row r="216" spans="1:18" x14ac:dyDescent="0.25">
      <c r="A216" s="11" t="s">
        <v>726</v>
      </c>
      <c r="B216" s="14" t="s">
        <v>516</v>
      </c>
      <c r="C216" s="66" t="s">
        <v>1012</v>
      </c>
      <c r="D216" s="11" t="s">
        <v>197</v>
      </c>
      <c r="E216" s="69" t="s">
        <v>978</v>
      </c>
      <c r="F216" s="48">
        <v>15210</v>
      </c>
      <c r="G216" s="73">
        <v>0</v>
      </c>
      <c r="H216" s="1">
        <v>25</v>
      </c>
      <c r="I216" s="1">
        <f t="shared" si="92"/>
        <v>436.52699999999999</v>
      </c>
      <c r="J216" s="1">
        <f t="shared" si="93"/>
        <v>1201.5899999999999</v>
      </c>
      <c r="K216" s="1">
        <f t="shared" si="94"/>
        <v>167.31000000000003</v>
      </c>
      <c r="L216" s="1">
        <f t="shared" si="95"/>
        <v>462.38400000000001</v>
      </c>
      <c r="M216" s="1">
        <f t="shared" si="96"/>
        <v>1201.5899999999999</v>
      </c>
      <c r="N216" s="2">
        <f t="shared" si="97"/>
        <v>1638.117</v>
      </c>
      <c r="O216" s="77">
        <f t="shared" si="83"/>
        <v>923.91100000000006</v>
      </c>
      <c r="P216" s="2">
        <f t="shared" si="98"/>
        <v>2562.0280000000002</v>
      </c>
      <c r="Q216" s="74">
        <f t="shared" si="99"/>
        <v>14286.089</v>
      </c>
      <c r="R216" s="40">
        <v>111</v>
      </c>
    </row>
    <row r="217" spans="1:18" x14ac:dyDescent="0.25">
      <c r="A217" s="11" t="s">
        <v>727</v>
      </c>
      <c r="B217" s="14" t="s">
        <v>517</v>
      </c>
      <c r="C217" s="66" t="s">
        <v>1012</v>
      </c>
      <c r="D217" s="11" t="s">
        <v>518</v>
      </c>
      <c r="E217" s="69" t="s">
        <v>978</v>
      </c>
      <c r="F217" s="48">
        <v>13013</v>
      </c>
      <c r="G217" s="73">
        <v>0</v>
      </c>
      <c r="H217" s="1">
        <v>25</v>
      </c>
      <c r="I217" s="1">
        <f t="shared" si="92"/>
        <v>373.47309999999999</v>
      </c>
      <c r="J217" s="1">
        <f t="shared" si="93"/>
        <v>1028.027</v>
      </c>
      <c r="K217" s="1">
        <f t="shared" si="94"/>
        <v>143.143</v>
      </c>
      <c r="L217" s="1">
        <f t="shared" si="95"/>
        <v>395.59519999999998</v>
      </c>
      <c r="M217" s="1">
        <f t="shared" si="96"/>
        <v>1028.027</v>
      </c>
      <c r="N217" s="2">
        <f t="shared" si="97"/>
        <v>1401.5001</v>
      </c>
      <c r="O217" s="77">
        <f t="shared" si="83"/>
        <v>794.06829999999991</v>
      </c>
      <c r="P217" s="2">
        <f t="shared" si="98"/>
        <v>2195.5684000000001</v>
      </c>
      <c r="Q217" s="74">
        <f t="shared" si="99"/>
        <v>12218.931700000001</v>
      </c>
      <c r="R217" s="40">
        <v>111</v>
      </c>
    </row>
    <row r="218" spans="1:18" x14ac:dyDescent="0.25">
      <c r="A218" s="11" t="s">
        <v>728</v>
      </c>
      <c r="B218" s="18" t="s">
        <v>519</v>
      </c>
      <c r="C218" s="66" t="s">
        <v>1012</v>
      </c>
      <c r="D218" s="11" t="s">
        <v>190</v>
      </c>
      <c r="E218" s="69" t="s">
        <v>978</v>
      </c>
      <c r="F218" s="48">
        <v>13013</v>
      </c>
      <c r="G218" s="73">
        <v>0</v>
      </c>
      <c r="H218" s="1">
        <v>25</v>
      </c>
      <c r="I218" s="1">
        <f t="shared" si="92"/>
        <v>373.47309999999999</v>
      </c>
      <c r="J218" s="1">
        <f t="shared" si="93"/>
        <v>1028.027</v>
      </c>
      <c r="K218" s="1">
        <f t="shared" si="94"/>
        <v>143.143</v>
      </c>
      <c r="L218" s="1">
        <f t="shared" si="95"/>
        <v>395.59519999999998</v>
      </c>
      <c r="M218" s="1">
        <f t="shared" si="96"/>
        <v>1028.027</v>
      </c>
      <c r="N218" s="2">
        <f t="shared" si="97"/>
        <v>1401.5001</v>
      </c>
      <c r="O218" s="77">
        <f t="shared" si="83"/>
        <v>794.06829999999991</v>
      </c>
      <c r="P218" s="2">
        <f t="shared" si="98"/>
        <v>2195.5684000000001</v>
      </c>
      <c r="Q218" s="74">
        <f t="shared" si="99"/>
        <v>12218.931700000001</v>
      </c>
      <c r="R218" s="40">
        <v>111</v>
      </c>
    </row>
    <row r="219" spans="1:18" x14ac:dyDescent="0.25">
      <c r="A219" s="11" t="s">
        <v>729</v>
      </c>
      <c r="B219" s="14" t="s">
        <v>520</v>
      </c>
      <c r="C219" s="66" t="s">
        <v>1012</v>
      </c>
      <c r="D219" s="11" t="s">
        <v>190</v>
      </c>
      <c r="E219" s="69" t="s">
        <v>978</v>
      </c>
      <c r="F219" s="48">
        <v>13013</v>
      </c>
      <c r="G219" s="73">
        <v>0</v>
      </c>
      <c r="H219" s="1">
        <v>25</v>
      </c>
      <c r="I219" s="1">
        <f t="shared" si="92"/>
        <v>373.47309999999999</v>
      </c>
      <c r="J219" s="1">
        <f t="shared" si="93"/>
        <v>1028.027</v>
      </c>
      <c r="K219" s="1">
        <f t="shared" si="94"/>
        <v>143.143</v>
      </c>
      <c r="L219" s="1">
        <f t="shared" si="95"/>
        <v>395.59519999999998</v>
      </c>
      <c r="M219" s="1">
        <f t="shared" si="96"/>
        <v>1028.027</v>
      </c>
      <c r="N219" s="2">
        <f t="shared" si="97"/>
        <v>1401.5001</v>
      </c>
      <c r="O219" s="77">
        <f t="shared" si="83"/>
        <v>794.06829999999991</v>
      </c>
      <c r="P219" s="2">
        <f t="shared" si="98"/>
        <v>2195.5684000000001</v>
      </c>
      <c r="Q219" s="74">
        <f t="shared" si="99"/>
        <v>12218.931700000001</v>
      </c>
      <c r="R219" s="40">
        <v>111</v>
      </c>
    </row>
    <row r="220" spans="1:18" x14ac:dyDescent="0.25">
      <c r="A220" s="11" t="s">
        <v>730</v>
      </c>
      <c r="B220" s="21" t="s">
        <v>1048</v>
      </c>
      <c r="C220" s="43" t="s">
        <v>1012</v>
      </c>
      <c r="D220" s="81" t="s">
        <v>191</v>
      </c>
      <c r="E220" s="69" t="s">
        <v>978</v>
      </c>
      <c r="F220" s="50">
        <v>40000</v>
      </c>
      <c r="G220" s="78">
        <v>442.64</v>
      </c>
      <c r="H220" s="77">
        <v>25</v>
      </c>
      <c r="I220" s="77">
        <f>F220*2.87%</f>
        <v>1148</v>
      </c>
      <c r="J220" s="77">
        <f>F220*7.1%</f>
        <v>2839.9999999999995</v>
      </c>
      <c r="K220" s="77">
        <f>F220*1.1%</f>
        <v>440.00000000000006</v>
      </c>
      <c r="L220" s="77">
        <f>F220*3.04%</f>
        <v>1216</v>
      </c>
      <c r="M220" s="77">
        <f>F220*7.09%</f>
        <v>2836</v>
      </c>
      <c r="N220" s="76">
        <f>I220+J220+K220+L220+M220</f>
        <v>8480</v>
      </c>
      <c r="O220" s="77">
        <f>I220+L220+H220+G220</f>
        <v>2831.64</v>
      </c>
      <c r="P220" s="76">
        <f>N220+O220</f>
        <v>11311.64</v>
      </c>
      <c r="Q220" s="75">
        <f>F220-O220</f>
        <v>37168.36</v>
      </c>
      <c r="R220" s="40">
        <v>111</v>
      </c>
    </row>
    <row r="221" spans="1:18" x14ac:dyDescent="0.25">
      <c r="A221" s="11" t="s">
        <v>731</v>
      </c>
      <c r="B221" s="14" t="s">
        <v>521</v>
      </c>
      <c r="C221" s="66" t="s">
        <v>1012</v>
      </c>
      <c r="D221" s="11" t="s">
        <v>522</v>
      </c>
      <c r="E221" s="69" t="s">
        <v>978</v>
      </c>
      <c r="F221" s="50">
        <v>15600</v>
      </c>
      <c r="G221" s="73">
        <v>0</v>
      </c>
      <c r="H221" s="1">
        <v>25</v>
      </c>
      <c r="I221" s="1">
        <f t="shared" si="92"/>
        <v>447.71999999999997</v>
      </c>
      <c r="J221" s="1">
        <f t="shared" si="93"/>
        <v>1232.4000000000001</v>
      </c>
      <c r="K221" s="1">
        <f t="shared" si="94"/>
        <v>171.60000000000002</v>
      </c>
      <c r="L221" s="1">
        <f t="shared" si="95"/>
        <v>474.24</v>
      </c>
      <c r="M221" s="1">
        <f t="shared" si="96"/>
        <v>1232.4000000000001</v>
      </c>
      <c r="N221" s="2">
        <f t="shared" si="97"/>
        <v>1680.1200000000001</v>
      </c>
      <c r="O221" s="77">
        <f t="shared" ref="O221:O281" si="100">I221+L221+H221+G221</f>
        <v>946.96</v>
      </c>
      <c r="P221" s="2">
        <f t="shared" si="98"/>
        <v>2627.08</v>
      </c>
      <c r="Q221" s="74">
        <f t="shared" si="99"/>
        <v>14653.04</v>
      </c>
      <c r="R221" s="40">
        <v>111</v>
      </c>
    </row>
    <row r="222" spans="1:18" x14ac:dyDescent="0.25">
      <c r="A222" s="11" t="s">
        <v>732</v>
      </c>
      <c r="B222" s="18" t="s">
        <v>523</v>
      </c>
      <c r="C222" s="66" t="s">
        <v>1012</v>
      </c>
      <c r="D222" s="11" t="s">
        <v>190</v>
      </c>
      <c r="E222" s="69" t="s">
        <v>978</v>
      </c>
      <c r="F222" s="50">
        <v>13013</v>
      </c>
      <c r="G222" s="73">
        <v>0</v>
      </c>
      <c r="H222" s="1">
        <v>25</v>
      </c>
      <c r="I222" s="1">
        <f t="shared" si="92"/>
        <v>373.47309999999999</v>
      </c>
      <c r="J222" s="1">
        <f t="shared" si="93"/>
        <v>1028.027</v>
      </c>
      <c r="K222" s="1">
        <f t="shared" si="94"/>
        <v>143.143</v>
      </c>
      <c r="L222" s="1">
        <f t="shared" si="95"/>
        <v>395.59519999999998</v>
      </c>
      <c r="M222" s="1">
        <f t="shared" si="96"/>
        <v>1028.027</v>
      </c>
      <c r="N222" s="2">
        <f t="shared" si="97"/>
        <v>1401.5001</v>
      </c>
      <c r="O222" s="77">
        <f t="shared" si="100"/>
        <v>794.06829999999991</v>
      </c>
      <c r="P222" s="2">
        <f t="shared" si="98"/>
        <v>2195.5684000000001</v>
      </c>
      <c r="Q222" s="74">
        <f t="shared" si="99"/>
        <v>12218.931700000001</v>
      </c>
      <c r="R222" s="40">
        <v>111</v>
      </c>
    </row>
    <row r="223" spans="1:18" x14ac:dyDescent="0.25">
      <c r="A223" s="11" t="s">
        <v>733</v>
      </c>
      <c r="B223" s="14" t="s">
        <v>524</v>
      </c>
      <c r="C223" s="66" t="s">
        <v>1012</v>
      </c>
      <c r="D223" s="11" t="s">
        <v>190</v>
      </c>
      <c r="E223" s="69" t="s">
        <v>978</v>
      </c>
      <c r="F223" s="50">
        <v>13013</v>
      </c>
      <c r="G223" s="73">
        <v>0</v>
      </c>
      <c r="H223" s="1">
        <v>25</v>
      </c>
      <c r="I223" s="1">
        <f t="shared" si="92"/>
        <v>373.47309999999999</v>
      </c>
      <c r="J223" s="1">
        <f t="shared" si="93"/>
        <v>1028.027</v>
      </c>
      <c r="K223" s="1">
        <f t="shared" si="94"/>
        <v>143.143</v>
      </c>
      <c r="L223" s="1">
        <f t="shared" si="95"/>
        <v>395.59519999999998</v>
      </c>
      <c r="M223" s="1">
        <f t="shared" si="96"/>
        <v>1028.027</v>
      </c>
      <c r="N223" s="2">
        <f t="shared" si="97"/>
        <v>1401.5001</v>
      </c>
      <c r="O223" s="77">
        <f t="shared" si="100"/>
        <v>794.06829999999991</v>
      </c>
      <c r="P223" s="2">
        <f t="shared" si="98"/>
        <v>2195.5684000000001</v>
      </c>
      <c r="Q223" s="74">
        <f t="shared" si="99"/>
        <v>12218.931700000001</v>
      </c>
      <c r="R223" s="40">
        <v>111</v>
      </c>
    </row>
    <row r="224" spans="1:18" x14ac:dyDescent="0.25">
      <c r="A224" s="11" t="s">
        <v>734</v>
      </c>
      <c r="B224" s="28" t="s">
        <v>525</v>
      </c>
      <c r="C224" s="66" t="s">
        <v>1012</v>
      </c>
      <c r="D224" s="11" t="s">
        <v>190</v>
      </c>
      <c r="E224" s="69" t="s">
        <v>978</v>
      </c>
      <c r="F224" s="50">
        <v>13013</v>
      </c>
      <c r="G224" s="73">
        <v>0</v>
      </c>
      <c r="H224" s="1">
        <v>25</v>
      </c>
      <c r="I224" s="1">
        <f t="shared" si="92"/>
        <v>373.47309999999999</v>
      </c>
      <c r="J224" s="1">
        <f t="shared" si="93"/>
        <v>1028.027</v>
      </c>
      <c r="K224" s="1">
        <f t="shared" si="94"/>
        <v>143.143</v>
      </c>
      <c r="L224" s="1">
        <f t="shared" si="95"/>
        <v>395.59519999999998</v>
      </c>
      <c r="M224" s="1">
        <f t="shared" si="96"/>
        <v>1028.027</v>
      </c>
      <c r="N224" s="2">
        <f t="shared" si="97"/>
        <v>1401.5001</v>
      </c>
      <c r="O224" s="77">
        <f t="shared" si="100"/>
        <v>794.06829999999991</v>
      </c>
      <c r="P224" s="2">
        <f t="shared" si="98"/>
        <v>2195.5684000000001</v>
      </c>
      <c r="Q224" s="74">
        <f t="shared" si="99"/>
        <v>12218.931700000001</v>
      </c>
      <c r="R224" s="40">
        <v>111</v>
      </c>
    </row>
    <row r="225" spans="1:18" x14ac:dyDescent="0.25">
      <c r="A225" s="11" t="s">
        <v>735</v>
      </c>
      <c r="B225" s="14" t="s">
        <v>526</v>
      </c>
      <c r="C225" s="66" t="s">
        <v>1012</v>
      </c>
      <c r="D225" s="11" t="s">
        <v>190</v>
      </c>
      <c r="E225" s="69" t="s">
        <v>978</v>
      </c>
      <c r="F225" s="50">
        <v>13013</v>
      </c>
      <c r="G225" s="73">
        <v>0</v>
      </c>
      <c r="H225" s="1">
        <v>25</v>
      </c>
      <c r="I225" s="1">
        <f t="shared" si="92"/>
        <v>373.47309999999999</v>
      </c>
      <c r="J225" s="1">
        <f t="shared" si="93"/>
        <v>1028.027</v>
      </c>
      <c r="K225" s="1">
        <f t="shared" si="94"/>
        <v>143.143</v>
      </c>
      <c r="L225" s="1">
        <f t="shared" si="95"/>
        <v>395.59519999999998</v>
      </c>
      <c r="M225" s="1">
        <f t="shared" si="96"/>
        <v>1028.027</v>
      </c>
      <c r="N225" s="2">
        <f t="shared" si="97"/>
        <v>1401.5001</v>
      </c>
      <c r="O225" s="77">
        <f t="shared" si="100"/>
        <v>794.06829999999991</v>
      </c>
      <c r="P225" s="2">
        <f t="shared" si="98"/>
        <v>2195.5684000000001</v>
      </c>
      <c r="Q225" s="74">
        <f t="shared" si="99"/>
        <v>12218.931700000001</v>
      </c>
      <c r="R225" s="40">
        <v>111</v>
      </c>
    </row>
    <row r="226" spans="1:18" x14ac:dyDescent="0.25">
      <c r="A226" s="11" t="s">
        <v>736</v>
      </c>
      <c r="B226" s="14" t="s">
        <v>527</v>
      </c>
      <c r="C226" s="66" t="s">
        <v>1012</v>
      </c>
      <c r="D226" s="11" t="s">
        <v>522</v>
      </c>
      <c r="E226" s="69" t="s">
        <v>978</v>
      </c>
      <c r="F226" s="50">
        <v>15600</v>
      </c>
      <c r="G226" s="73">
        <v>0</v>
      </c>
      <c r="H226" s="1">
        <v>25</v>
      </c>
      <c r="I226" s="1">
        <f t="shared" si="92"/>
        <v>447.71999999999997</v>
      </c>
      <c r="J226" s="1">
        <f t="shared" si="93"/>
        <v>1232.4000000000001</v>
      </c>
      <c r="K226" s="1">
        <f t="shared" si="94"/>
        <v>171.60000000000002</v>
      </c>
      <c r="L226" s="1">
        <f t="shared" si="95"/>
        <v>474.24</v>
      </c>
      <c r="M226" s="1">
        <f t="shared" si="96"/>
        <v>1232.4000000000001</v>
      </c>
      <c r="N226" s="2">
        <f t="shared" si="97"/>
        <v>1680.1200000000001</v>
      </c>
      <c r="O226" s="77">
        <f t="shared" si="100"/>
        <v>946.96</v>
      </c>
      <c r="P226" s="2">
        <f t="shared" si="98"/>
        <v>2627.08</v>
      </c>
      <c r="Q226" s="74">
        <f t="shared" si="99"/>
        <v>14653.04</v>
      </c>
      <c r="R226" s="40">
        <v>111</v>
      </c>
    </row>
    <row r="227" spans="1:18" x14ac:dyDescent="0.25">
      <c r="A227" s="11" t="s">
        <v>737</v>
      </c>
      <c r="B227" s="14" t="s">
        <v>528</v>
      </c>
      <c r="C227" s="66" t="s">
        <v>1012</v>
      </c>
      <c r="D227" s="11" t="s">
        <v>190</v>
      </c>
      <c r="E227" s="69" t="s">
        <v>978</v>
      </c>
      <c r="F227" s="50">
        <v>13013</v>
      </c>
      <c r="G227" s="73">
        <v>0</v>
      </c>
      <c r="H227" s="1">
        <v>25</v>
      </c>
      <c r="I227" s="1">
        <f t="shared" si="92"/>
        <v>373.47309999999999</v>
      </c>
      <c r="J227" s="1">
        <f t="shared" si="93"/>
        <v>1028.027</v>
      </c>
      <c r="K227" s="1">
        <f t="shared" si="94"/>
        <v>143.143</v>
      </c>
      <c r="L227" s="1">
        <f t="shared" si="95"/>
        <v>395.59519999999998</v>
      </c>
      <c r="M227" s="1">
        <f t="shared" si="96"/>
        <v>1028.027</v>
      </c>
      <c r="N227" s="2">
        <f t="shared" si="97"/>
        <v>1401.5001</v>
      </c>
      <c r="O227" s="77">
        <f t="shared" si="100"/>
        <v>794.06829999999991</v>
      </c>
      <c r="P227" s="2">
        <f t="shared" si="98"/>
        <v>2195.5684000000001</v>
      </c>
      <c r="Q227" s="74">
        <f t="shared" si="99"/>
        <v>12218.931700000001</v>
      </c>
      <c r="R227" s="40">
        <v>111</v>
      </c>
    </row>
    <row r="228" spans="1:18" x14ac:dyDescent="0.25">
      <c r="A228" s="11" t="s">
        <v>738</v>
      </c>
      <c r="B228" s="14" t="s">
        <v>529</v>
      </c>
      <c r="C228" s="66" t="s">
        <v>1012</v>
      </c>
      <c r="D228" s="11" t="s">
        <v>190</v>
      </c>
      <c r="E228" s="69" t="s">
        <v>978</v>
      </c>
      <c r="F228" s="50">
        <v>13013</v>
      </c>
      <c r="G228" s="73">
        <v>0</v>
      </c>
      <c r="H228" s="1">
        <v>25</v>
      </c>
      <c r="I228" s="1">
        <f t="shared" si="92"/>
        <v>373.47309999999999</v>
      </c>
      <c r="J228" s="1">
        <f t="shared" si="93"/>
        <v>1028.027</v>
      </c>
      <c r="K228" s="1">
        <f t="shared" si="94"/>
        <v>143.143</v>
      </c>
      <c r="L228" s="1">
        <f t="shared" si="95"/>
        <v>395.59519999999998</v>
      </c>
      <c r="M228" s="1">
        <f t="shared" si="96"/>
        <v>1028.027</v>
      </c>
      <c r="N228" s="2">
        <f t="shared" si="97"/>
        <v>1401.5001</v>
      </c>
      <c r="O228" s="77">
        <f t="shared" si="100"/>
        <v>794.06829999999991</v>
      </c>
      <c r="P228" s="2">
        <f t="shared" si="98"/>
        <v>2195.5684000000001</v>
      </c>
      <c r="Q228" s="74">
        <f t="shared" si="99"/>
        <v>12218.931700000001</v>
      </c>
      <c r="R228" s="40">
        <v>111</v>
      </c>
    </row>
    <row r="229" spans="1:18" x14ac:dyDescent="0.25">
      <c r="A229" s="11" t="s">
        <v>739</v>
      </c>
      <c r="B229" s="14" t="s">
        <v>530</v>
      </c>
      <c r="C229" s="66" t="s">
        <v>1012</v>
      </c>
      <c r="D229" s="11" t="s">
        <v>195</v>
      </c>
      <c r="E229" s="69" t="s">
        <v>978</v>
      </c>
      <c r="F229" s="50">
        <v>13013</v>
      </c>
      <c r="G229" s="73">
        <v>0</v>
      </c>
      <c r="H229" s="1">
        <v>25</v>
      </c>
      <c r="I229" s="1">
        <f t="shared" si="92"/>
        <v>373.47309999999999</v>
      </c>
      <c r="J229" s="1">
        <f t="shared" si="93"/>
        <v>1028.027</v>
      </c>
      <c r="K229" s="1">
        <f t="shared" si="94"/>
        <v>143.143</v>
      </c>
      <c r="L229" s="1">
        <f t="shared" si="95"/>
        <v>395.59519999999998</v>
      </c>
      <c r="M229" s="1">
        <f t="shared" si="96"/>
        <v>1028.027</v>
      </c>
      <c r="N229" s="2">
        <f t="shared" si="97"/>
        <v>1401.5001</v>
      </c>
      <c r="O229" s="77">
        <f t="shared" si="100"/>
        <v>794.06829999999991</v>
      </c>
      <c r="P229" s="2">
        <f t="shared" si="98"/>
        <v>2195.5684000000001</v>
      </c>
      <c r="Q229" s="74">
        <f t="shared" si="99"/>
        <v>12218.931700000001</v>
      </c>
      <c r="R229" s="40">
        <v>111</v>
      </c>
    </row>
    <row r="230" spans="1:18" x14ac:dyDescent="0.25">
      <c r="A230" s="11" t="s">
        <v>740</v>
      </c>
      <c r="B230" s="25" t="s">
        <v>531</v>
      </c>
      <c r="C230" s="66" t="s">
        <v>1012</v>
      </c>
      <c r="D230" s="11" t="s">
        <v>190</v>
      </c>
      <c r="E230" s="69" t="s">
        <v>978</v>
      </c>
      <c r="F230" s="50">
        <v>13013</v>
      </c>
      <c r="G230" s="73">
        <v>0</v>
      </c>
      <c r="H230" s="1">
        <v>25</v>
      </c>
      <c r="I230" s="1">
        <f t="shared" si="92"/>
        <v>373.47309999999999</v>
      </c>
      <c r="J230" s="1">
        <f t="shared" si="93"/>
        <v>1028.027</v>
      </c>
      <c r="K230" s="1">
        <f t="shared" si="94"/>
        <v>143.143</v>
      </c>
      <c r="L230" s="1">
        <f t="shared" si="95"/>
        <v>395.59519999999998</v>
      </c>
      <c r="M230" s="1">
        <f t="shared" si="96"/>
        <v>1028.027</v>
      </c>
      <c r="N230" s="2">
        <f t="shared" si="97"/>
        <v>1401.5001</v>
      </c>
      <c r="O230" s="77">
        <f t="shared" si="100"/>
        <v>794.06829999999991</v>
      </c>
      <c r="P230" s="2">
        <f t="shared" si="98"/>
        <v>2195.5684000000001</v>
      </c>
      <c r="Q230" s="74">
        <f t="shared" si="99"/>
        <v>12218.931700000001</v>
      </c>
      <c r="R230" s="40">
        <v>111</v>
      </c>
    </row>
    <row r="231" spans="1:18" x14ac:dyDescent="0.25">
      <c r="A231" s="11" t="s">
        <v>741</v>
      </c>
      <c r="B231" s="14" t="s">
        <v>532</v>
      </c>
      <c r="C231" s="66" t="s">
        <v>1012</v>
      </c>
      <c r="D231" s="11" t="s">
        <v>190</v>
      </c>
      <c r="E231" s="69" t="s">
        <v>978</v>
      </c>
      <c r="F231" s="50">
        <v>13013</v>
      </c>
      <c r="G231" s="73">
        <v>0</v>
      </c>
      <c r="H231" s="1">
        <v>25</v>
      </c>
      <c r="I231" s="1">
        <f t="shared" si="92"/>
        <v>373.47309999999999</v>
      </c>
      <c r="J231" s="1">
        <f t="shared" si="93"/>
        <v>1028.027</v>
      </c>
      <c r="K231" s="1">
        <f t="shared" si="94"/>
        <v>143.143</v>
      </c>
      <c r="L231" s="1">
        <f t="shared" si="95"/>
        <v>395.59519999999998</v>
      </c>
      <c r="M231" s="1">
        <f t="shared" si="96"/>
        <v>1028.027</v>
      </c>
      <c r="N231" s="2">
        <f t="shared" si="97"/>
        <v>1401.5001</v>
      </c>
      <c r="O231" s="77">
        <f t="shared" si="100"/>
        <v>794.06829999999991</v>
      </c>
      <c r="P231" s="2">
        <f t="shared" si="98"/>
        <v>2195.5684000000001</v>
      </c>
      <c r="Q231" s="74">
        <f t="shared" si="99"/>
        <v>12218.931700000001</v>
      </c>
      <c r="R231" s="40">
        <v>111</v>
      </c>
    </row>
    <row r="232" spans="1:18" x14ac:dyDescent="0.25">
      <c r="A232" s="11" t="s">
        <v>742</v>
      </c>
      <c r="B232" s="14" t="s">
        <v>533</v>
      </c>
      <c r="C232" s="66" t="s">
        <v>1012</v>
      </c>
      <c r="D232" s="11" t="s">
        <v>190</v>
      </c>
      <c r="E232" s="69" t="s">
        <v>978</v>
      </c>
      <c r="F232" s="50">
        <v>13013</v>
      </c>
      <c r="G232" s="73">
        <v>0</v>
      </c>
      <c r="H232" s="1">
        <v>25</v>
      </c>
      <c r="I232" s="1">
        <f t="shared" si="92"/>
        <v>373.47309999999999</v>
      </c>
      <c r="J232" s="1">
        <f t="shared" si="93"/>
        <v>1028.027</v>
      </c>
      <c r="K232" s="1">
        <f t="shared" si="94"/>
        <v>143.143</v>
      </c>
      <c r="L232" s="1">
        <f t="shared" si="95"/>
        <v>395.59519999999998</v>
      </c>
      <c r="M232" s="1">
        <f t="shared" si="96"/>
        <v>1028.027</v>
      </c>
      <c r="N232" s="2">
        <f t="shared" si="97"/>
        <v>1401.5001</v>
      </c>
      <c r="O232" s="77">
        <f t="shared" si="100"/>
        <v>794.06829999999991</v>
      </c>
      <c r="P232" s="2">
        <f t="shared" si="98"/>
        <v>2195.5684000000001</v>
      </c>
      <c r="Q232" s="74">
        <f t="shared" si="99"/>
        <v>12218.931700000001</v>
      </c>
      <c r="R232" s="40">
        <v>111</v>
      </c>
    </row>
    <row r="233" spans="1:18" x14ac:dyDescent="0.25">
      <c r="A233" s="11" t="s">
        <v>743</v>
      </c>
      <c r="B233" s="14" t="s">
        <v>534</v>
      </c>
      <c r="C233" s="66" t="s">
        <v>1012</v>
      </c>
      <c r="D233" s="11" t="s">
        <v>190</v>
      </c>
      <c r="E233" s="69" t="s">
        <v>978</v>
      </c>
      <c r="F233" s="50">
        <v>13013</v>
      </c>
      <c r="G233" s="73">
        <v>0</v>
      </c>
      <c r="H233" s="1">
        <v>25</v>
      </c>
      <c r="I233" s="1">
        <f t="shared" si="92"/>
        <v>373.47309999999999</v>
      </c>
      <c r="J233" s="1">
        <f t="shared" si="93"/>
        <v>1028.027</v>
      </c>
      <c r="K233" s="1">
        <f t="shared" si="94"/>
        <v>143.143</v>
      </c>
      <c r="L233" s="1">
        <f t="shared" si="95"/>
        <v>395.59519999999998</v>
      </c>
      <c r="M233" s="1">
        <f t="shared" si="96"/>
        <v>1028.027</v>
      </c>
      <c r="N233" s="2">
        <f t="shared" si="97"/>
        <v>1401.5001</v>
      </c>
      <c r="O233" s="77">
        <f t="shared" si="100"/>
        <v>794.06829999999991</v>
      </c>
      <c r="P233" s="2">
        <f t="shared" si="98"/>
        <v>2195.5684000000001</v>
      </c>
      <c r="Q233" s="74">
        <f t="shared" si="99"/>
        <v>12218.931700000001</v>
      </c>
      <c r="R233" s="40">
        <v>111</v>
      </c>
    </row>
    <row r="234" spans="1:18" x14ac:dyDescent="0.25">
      <c r="A234" s="11" t="s">
        <v>744</v>
      </c>
      <c r="B234" s="24" t="s">
        <v>535</v>
      </c>
      <c r="C234" s="66" t="s">
        <v>1012</v>
      </c>
      <c r="D234" s="11" t="s">
        <v>186</v>
      </c>
      <c r="E234" s="69" t="s">
        <v>978</v>
      </c>
      <c r="F234" s="50">
        <v>15600</v>
      </c>
      <c r="G234" s="73">
        <v>0</v>
      </c>
      <c r="H234" s="1">
        <v>25</v>
      </c>
      <c r="I234" s="1">
        <f t="shared" si="92"/>
        <v>447.71999999999997</v>
      </c>
      <c r="J234" s="1">
        <f t="shared" si="93"/>
        <v>1232.4000000000001</v>
      </c>
      <c r="K234" s="1">
        <f t="shared" si="94"/>
        <v>171.60000000000002</v>
      </c>
      <c r="L234" s="1">
        <f t="shared" si="95"/>
        <v>474.24</v>
      </c>
      <c r="M234" s="1">
        <f t="shared" si="96"/>
        <v>1232.4000000000001</v>
      </c>
      <c r="N234" s="2">
        <f t="shared" si="97"/>
        <v>1680.1200000000001</v>
      </c>
      <c r="O234" s="77">
        <f t="shared" si="100"/>
        <v>946.96</v>
      </c>
      <c r="P234" s="2">
        <f t="shared" si="98"/>
        <v>2627.08</v>
      </c>
      <c r="Q234" s="74">
        <f t="shared" si="99"/>
        <v>14653.04</v>
      </c>
      <c r="R234" s="40">
        <v>111</v>
      </c>
    </row>
    <row r="235" spans="1:18" x14ac:dyDescent="0.25">
      <c r="A235" s="11" t="s">
        <v>745</v>
      </c>
      <c r="B235" s="14" t="s">
        <v>536</v>
      </c>
      <c r="C235" s="66" t="s">
        <v>1012</v>
      </c>
      <c r="D235" s="11" t="s">
        <v>195</v>
      </c>
      <c r="E235" s="69" t="s">
        <v>978</v>
      </c>
      <c r="F235" s="50">
        <v>13013</v>
      </c>
      <c r="G235" s="73">
        <v>0</v>
      </c>
      <c r="H235" s="1">
        <v>25</v>
      </c>
      <c r="I235" s="1">
        <f t="shared" si="92"/>
        <v>373.47309999999999</v>
      </c>
      <c r="J235" s="1">
        <f t="shared" si="93"/>
        <v>1028.027</v>
      </c>
      <c r="K235" s="1">
        <f t="shared" si="94"/>
        <v>143.143</v>
      </c>
      <c r="L235" s="1">
        <f t="shared" si="95"/>
        <v>395.59519999999998</v>
      </c>
      <c r="M235" s="1">
        <f t="shared" si="96"/>
        <v>1028.027</v>
      </c>
      <c r="N235" s="2">
        <f t="shared" si="97"/>
        <v>1401.5001</v>
      </c>
      <c r="O235" s="77">
        <f t="shared" si="100"/>
        <v>794.06829999999991</v>
      </c>
      <c r="P235" s="2">
        <f t="shared" si="98"/>
        <v>2195.5684000000001</v>
      </c>
      <c r="Q235" s="74">
        <f t="shared" si="99"/>
        <v>12218.931700000001</v>
      </c>
      <c r="R235" s="40">
        <v>111</v>
      </c>
    </row>
    <row r="236" spans="1:18" x14ac:dyDescent="0.25">
      <c r="A236" s="11" t="s">
        <v>746</v>
      </c>
      <c r="B236" s="14" t="s">
        <v>537</v>
      </c>
      <c r="C236" s="66" t="s">
        <v>1012</v>
      </c>
      <c r="D236" s="11" t="s">
        <v>190</v>
      </c>
      <c r="E236" s="69" t="s">
        <v>978</v>
      </c>
      <c r="F236" s="50">
        <v>13013</v>
      </c>
      <c r="G236" s="73">
        <v>0</v>
      </c>
      <c r="H236" s="1">
        <v>25</v>
      </c>
      <c r="I236" s="1">
        <f t="shared" si="92"/>
        <v>373.47309999999999</v>
      </c>
      <c r="J236" s="1">
        <f t="shared" si="93"/>
        <v>1028.027</v>
      </c>
      <c r="K236" s="1">
        <f t="shared" si="94"/>
        <v>143.143</v>
      </c>
      <c r="L236" s="1">
        <f t="shared" si="95"/>
        <v>395.59519999999998</v>
      </c>
      <c r="M236" s="1">
        <f t="shared" si="96"/>
        <v>1028.027</v>
      </c>
      <c r="N236" s="2">
        <f t="shared" si="97"/>
        <v>1401.5001</v>
      </c>
      <c r="O236" s="77">
        <f t="shared" si="100"/>
        <v>794.06829999999991</v>
      </c>
      <c r="P236" s="2">
        <f t="shared" si="98"/>
        <v>2195.5684000000001</v>
      </c>
      <c r="Q236" s="74">
        <f t="shared" si="99"/>
        <v>12218.931700000001</v>
      </c>
      <c r="R236" s="40">
        <v>111</v>
      </c>
    </row>
    <row r="237" spans="1:18" x14ac:dyDescent="0.25">
      <c r="A237" s="11" t="s">
        <v>747</v>
      </c>
      <c r="B237" s="14" t="s">
        <v>538</v>
      </c>
      <c r="C237" s="66" t="s">
        <v>1012</v>
      </c>
      <c r="D237" s="11" t="s">
        <v>190</v>
      </c>
      <c r="E237" s="69" t="s">
        <v>978</v>
      </c>
      <c r="F237" s="50">
        <v>13013</v>
      </c>
      <c r="G237" s="73">
        <v>0</v>
      </c>
      <c r="H237" s="1">
        <v>25</v>
      </c>
      <c r="I237" s="1">
        <f t="shared" si="92"/>
        <v>373.47309999999999</v>
      </c>
      <c r="J237" s="1">
        <f t="shared" si="93"/>
        <v>1028.027</v>
      </c>
      <c r="K237" s="1">
        <f t="shared" si="94"/>
        <v>143.143</v>
      </c>
      <c r="L237" s="1">
        <f t="shared" si="95"/>
        <v>395.59519999999998</v>
      </c>
      <c r="M237" s="1">
        <f t="shared" si="96"/>
        <v>1028.027</v>
      </c>
      <c r="N237" s="2">
        <f t="shared" si="97"/>
        <v>1401.5001</v>
      </c>
      <c r="O237" s="77">
        <f t="shared" si="100"/>
        <v>794.06829999999991</v>
      </c>
      <c r="P237" s="2">
        <f t="shared" si="98"/>
        <v>2195.5684000000001</v>
      </c>
      <c r="Q237" s="74">
        <f t="shared" si="99"/>
        <v>12218.931700000001</v>
      </c>
      <c r="R237" s="40">
        <v>111</v>
      </c>
    </row>
    <row r="238" spans="1:18" x14ac:dyDescent="0.25">
      <c r="A238" s="11" t="s">
        <v>748</v>
      </c>
      <c r="B238" s="15" t="s">
        <v>539</v>
      </c>
      <c r="C238" s="66" t="s">
        <v>1012</v>
      </c>
      <c r="D238" s="11" t="s">
        <v>190</v>
      </c>
      <c r="E238" s="69" t="s">
        <v>978</v>
      </c>
      <c r="F238" s="50">
        <v>13013</v>
      </c>
      <c r="G238" s="73">
        <v>0</v>
      </c>
      <c r="H238" s="1">
        <v>25</v>
      </c>
      <c r="I238" s="1">
        <f t="shared" si="92"/>
        <v>373.47309999999999</v>
      </c>
      <c r="J238" s="1">
        <f t="shared" si="93"/>
        <v>1028.027</v>
      </c>
      <c r="K238" s="1">
        <f t="shared" si="94"/>
        <v>143.143</v>
      </c>
      <c r="L238" s="1">
        <f t="shared" si="95"/>
        <v>395.59519999999998</v>
      </c>
      <c r="M238" s="1">
        <f t="shared" si="96"/>
        <v>1028.027</v>
      </c>
      <c r="N238" s="2">
        <f t="shared" si="97"/>
        <v>1401.5001</v>
      </c>
      <c r="O238" s="77">
        <f t="shared" si="100"/>
        <v>794.06829999999991</v>
      </c>
      <c r="P238" s="2">
        <f t="shared" si="98"/>
        <v>2195.5684000000001</v>
      </c>
      <c r="Q238" s="74">
        <f t="shared" si="99"/>
        <v>12218.931700000001</v>
      </c>
      <c r="R238" s="40">
        <v>111</v>
      </c>
    </row>
    <row r="239" spans="1:18" x14ac:dyDescent="0.25">
      <c r="A239" s="11" t="s">
        <v>749</v>
      </c>
      <c r="B239" s="14" t="s">
        <v>540</v>
      </c>
      <c r="C239" s="66" t="s">
        <v>1012</v>
      </c>
      <c r="D239" s="11" t="s">
        <v>195</v>
      </c>
      <c r="E239" s="69" t="s">
        <v>978</v>
      </c>
      <c r="F239" s="50">
        <v>13013</v>
      </c>
      <c r="G239" s="73">
        <v>0</v>
      </c>
      <c r="H239" s="1">
        <v>25</v>
      </c>
      <c r="I239" s="1">
        <f t="shared" si="92"/>
        <v>373.47309999999999</v>
      </c>
      <c r="J239" s="1">
        <f t="shared" si="93"/>
        <v>1028.027</v>
      </c>
      <c r="K239" s="1">
        <f t="shared" si="94"/>
        <v>143.143</v>
      </c>
      <c r="L239" s="1">
        <f t="shared" si="95"/>
        <v>395.59519999999998</v>
      </c>
      <c r="M239" s="1">
        <f t="shared" si="96"/>
        <v>1028.027</v>
      </c>
      <c r="N239" s="2">
        <f t="shared" si="97"/>
        <v>1401.5001</v>
      </c>
      <c r="O239" s="77">
        <f t="shared" si="100"/>
        <v>794.06829999999991</v>
      </c>
      <c r="P239" s="2">
        <f t="shared" si="98"/>
        <v>2195.5684000000001</v>
      </c>
      <c r="Q239" s="74">
        <f t="shared" si="99"/>
        <v>12218.931700000001</v>
      </c>
      <c r="R239" s="40">
        <v>111</v>
      </c>
    </row>
    <row r="240" spans="1:18" x14ac:dyDescent="0.25">
      <c r="A240" s="11" t="s">
        <v>750</v>
      </c>
      <c r="B240" s="15" t="s">
        <v>541</v>
      </c>
      <c r="C240" s="66" t="s">
        <v>1012</v>
      </c>
      <c r="D240" s="11" t="s">
        <v>349</v>
      </c>
      <c r="E240" s="69" t="s">
        <v>978</v>
      </c>
      <c r="F240" s="50">
        <v>15652</v>
      </c>
      <c r="G240" s="73">
        <v>0</v>
      </c>
      <c r="H240" s="1">
        <v>25</v>
      </c>
      <c r="I240" s="1">
        <f t="shared" si="92"/>
        <v>449.2124</v>
      </c>
      <c r="J240" s="1">
        <f t="shared" si="93"/>
        <v>1236.508</v>
      </c>
      <c r="K240" s="1">
        <f t="shared" si="94"/>
        <v>172.17200000000003</v>
      </c>
      <c r="L240" s="1">
        <f t="shared" si="95"/>
        <v>475.82080000000002</v>
      </c>
      <c r="M240" s="1">
        <f t="shared" si="96"/>
        <v>1236.508</v>
      </c>
      <c r="N240" s="2">
        <f t="shared" si="97"/>
        <v>1685.7204000000002</v>
      </c>
      <c r="O240" s="77">
        <f t="shared" si="100"/>
        <v>950.03320000000008</v>
      </c>
      <c r="P240" s="2">
        <f t="shared" si="98"/>
        <v>2635.7536</v>
      </c>
      <c r="Q240" s="74">
        <f t="shared" si="99"/>
        <v>14701.9668</v>
      </c>
      <c r="R240" s="40">
        <v>111</v>
      </c>
    </row>
    <row r="241" spans="1:18" x14ac:dyDescent="0.25">
      <c r="A241" s="11" t="s">
        <v>751</v>
      </c>
      <c r="B241" s="14" t="s">
        <v>542</v>
      </c>
      <c r="C241" s="66" t="s">
        <v>1012</v>
      </c>
      <c r="D241" s="11" t="s">
        <v>190</v>
      </c>
      <c r="E241" s="69" t="s">
        <v>978</v>
      </c>
      <c r="F241" s="50">
        <v>13013</v>
      </c>
      <c r="G241" s="73">
        <v>0</v>
      </c>
      <c r="H241" s="1">
        <v>25</v>
      </c>
      <c r="I241" s="1">
        <f t="shared" si="92"/>
        <v>373.47309999999999</v>
      </c>
      <c r="J241" s="1">
        <f t="shared" si="93"/>
        <v>1028.027</v>
      </c>
      <c r="K241" s="1">
        <f t="shared" si="94"/>
        <v>143.143</v>
      </c>
      <c r="L241" s="1">
        <f t="shared" si="95"/>
        <v>395.59519999999998</v>
      </c>
      <c r="M241" s="1">
        <f t="shared" si="96"/>
        <v>1028.027</v>
      </c>
      <c r="N241" s="2">
        <f t="shared" si="97"/>
        <v>1401.5001</v>
      </c>
      <c r="O241" s="77">
        <f t="shared" si="100"/>
        <v>794.06829999999991</v>
      </c>
      <c r="P241" s="2">
        <f t="shared" si="98"/>
        <v>2195.5684000000001</v>
      </c>
      <c r="Q241" s="74">
        <f t="shared" si="99"/>
        <v>12218.931700000001</v>
      </c>
      <c r="R241" s="40">
        <v>111</v>
      </c>
    </row>
    <row r="242" spans="1:18" x14ac:dyDescent="0.25">
      <c r="A242" s="11" t="s">
        <v>752</v>
      </c>
      <c r="B242" s="14" t="s">
        <v>596</v>
      </c>
      <c r="C242" s="66" t="s">
        <v>1012</v>
      </c>
      <c r="D242" s="11" t="s">
        <v>198</v>
      </c>
      <c r="E242" s="69" t="s">
        <v>978</v>
      </c>
      <c r="F242" s="50">
        <v>16380</v>
      </c>
      <c r="G242" s="73">
        <v>0</v>
      </c>
      <c r="H242" s="1">
        <v>25</v>
      </c>
      <c r="I242" s="1">
        <f>F242*2.87%</f>
        <v>470.10599999999999</v>
      </c>
      <c r="J242" s="1">
        <f>F242*7.9%</f>
        <v>1294.02</v>
      </c>
      <c r="K242" s="1">
        <f>F242*1.1%</f>
        <v>180.18</v>
      </c>
      <c r="L242" s="1">
        <f>F242*3.04%</f>
        <v>497.952</v>
      </c>
      <c r="M242" s="1">
        <f>F242*7.9%</f>
        <v>1294.02</v>
      </c>
      <c r="N242" s="2">
        <f>I242+J242</f>
        <v>1764.126</v>
      </c>
      <c r="O242" s="77">
        <f t="shared" si="100"/>
        <v>993.05799999999999</v>
      </c>
      <c r="P242" s="2">
        <f>N242+O242</f>
        <v>2757.1840000000002</v>
      </c>
      <c r="Q242" s="74">
        <f>F242-O242-G242</f>
        <v>15386.941999999999</v>
      </c>
      <c r="R242" s="40">
        <v>111</v>
      </c>
    </row>
    <row r="243" spans="1:18" x14ac:dyDescent="0.25">
      <c r="A243" s="11" t="s">
        <v>1116</v>
      </c>
      <c r="B243" s="14" t="s">
        <v>543</v>
      </c>
      <c r="C243" s="66" t="s">
        <v>1012</v>
      </c>
      <c r="D243" s="11" t="s">
        <v>190</v>
      </c>
      <c r="E243" s="69" t="s">
        <v>978</v>
      </c>
      <c r="F243" s="50">
        <v>13013</v>
      </c>
      <c r="G243" s="73">
        <v>0</v>
      </c>
      <c r="H243" s="1">
        <v>25</v>
      </c>
      <c r="I243" s="1">
        <f t="shared" si="92"/>
        <v>373.47309999999999</v>
      </c>
      <c r="J243" s="1">
        <f t="shared" si="93"/>
        <v>1028.027</v>
      </c>
      <c r="K243" s="1">
        <f t="shared" si="94"/>
        <v>143.143</v>
      </c>
      <c r="L243" s="1">
        <f t="shared" si="95"/>
        <v>395.59519999999998</v>
      </c>
      <c r="M243" s="1">
        <f t="shared" si="96"/>
        <v>1028.027</v>
      </c>
      <c r="N243" s="2">
        <f t="shared" si="97"/>
        <v>1401.5001</v>
      </c>
      <c r="O243" s="77">
        <f t="shared" si="100"/>
        <v>794.06829999999991</v>
      </c>
      <c r="P243" s="2">
        <f t="shared" si="98"/>
        <v>2195.5684000000001</v>
      </c>
      <c r="Q243" s="74">
        <f t="shared" si="99"/>
        <v>12218.931700000001</v>
      </c>
      <c r="R243" s="40">
        <v>111</v>
      </c>
    </row>
    <row r="244" spans="1:18" x14ac:dyDescent="0.25">
      <c r="A244" s="11" t="s">
        <v>753</v>
      </c>
      <c r="B244" s="14" t="s">
        <v>544</v>
      </c>
      <c r="C244" s="66" t="s">
        <v>1012</v>
      </c>
      <c r="D244" s="11" t="s">
        <v>190</v>
      </c>
      <c r="E244" s="69" t="s">
        <v>978</v>
      </c>
      <c r="F244" s="50">
        <v>13013</v>
      </c>
      <c r="G244" s="73">
        <v>0</v>
      </c>
      <c r="H244" s="1">
        <v>25</v>
      </c>
      <c r="I244" s="1">
        <f t="shared" si="92"/>
        <v>373.47309999999999</v>
      </c>
      <c r="J244" s="1">
        <f t="shared" si="93"/>
        <v>1028.027</v>
      </c>
      <c r="K244" s="1">
        <f t="shared" si="94"/>
        <v>143.143</v>
      </c>
      <c r="L244" s="1">
        <f t="shared" si="95"/>
        <v>395.59519999999998</v>
      </c>
      <c r="M244" s="1">
        <f t="shared" si="96"/>
        <v>1028.027</v>
      </c>
      <c r="N244" s="2">
        <f t="shared" si="97"/>
        <v>1401.5001</v>
      </c>
      <c r="O244" s="77">
        <f t="shared" si="100"/>
        <v>794.06829999999991</v>
      </c>
      <c r="P244" s="2">
        <f t="shared" si="98"/>
        <v>2195.5684000000001</v>
      </c>
      <c r="Q244" s="74">
        <f t="shared" si="99"/>
        <v>12218.931700000001</v>
      </c>
      <c r="R244" s="40">
        <v>111</v>
      </c>
    </row>
    <row r="245" spans="1:18" x14ac:dyDescent="0.25">
      <c r="A245" s="11" t="s">
        <v>754</v>
      </c>
      <c r="B245" s="27" t="s">
        <v>545</v>
      </c>
      <c r="C245" s="66" t="s">
        <v>1012</v>
      </c>
      <c r="D245" s="11" t="s">
        <v>190</v>
      </c>
      <c r="E245" s="69" t="s">
        <v>978</v>
      </c>
      <c r="F245" s="50">
        <v>13013</v>
      </c>
      <c r="G245" s="73">
        <v>0</v>
      </c>
      <c r="H245" s="1">
        <v>25</v>
      </c>
      <c r="I245" s="1">
        <f t="shared" si="92"/>
        <v>373.47309999999999</v>
      </c>
      <c r="J245" s="1">
        <f t="shared" si="93"/>
        <v>1028.027</v>
      </c>
      <c r="K245" s="1">
        <f t="shared" si="94"/>
        <v>143.143</v>
      </c>
      <c r="L245" s="1">
        <f t="shared" si="95"/>
        <v>395.59519999999998</v>
      </c>
      <c r="M245" s="1">
        <f t="shared" si="96"/>
        <v>1028.027</v>
      </c>
      <c r="N245" s="2">
        <f t="shared" si="97"/>
        <v>1401.5001</v>
      </c>
      <c r="O245" s="77">
        <f t="shared" si="100"/>
        <v>794.06829999999991</v>
      </c>
      <c r="P245" s="2">
        <f t="shared" si="98"/>
        <v>2195.5684000000001</v>
      </c>
      <c r="Q245" s="74">
        <f t="shared" si="99"/>
        <v>12218.931700000001</v>
      </c>
      <c r="R245" s="40">
        <v>111</v>
      </c>
    </row>
    <row r="246" spans="1:18" x14ac:dyDescent="0.25">
      <c r="A246" s="11" t="s">
        <v>755</v>
      </c>
      <c r="B246" s="27" t="s">
        <v>546</v>
      </c>
      <c r="C246" s="66" t="s">
        <v>1012</v>
      </c>
      <c r="D246" s="11" t="s">
        <v>195</v>
      </c>
      <c r="E246" s="69" t="s">
        <v>978</v>
      </c>
      <c r="F246" s="50">
        <v>13013</v>
      </c>
      <c r="G246" s="73">
        <v>0</v>
      </c>
      <c r="H246" s="1">
        <v>25</v>
      </c>
      <c r="I246" s="1">
        <f t="shared" si="92"/>
        <v>373.47309999999999</v>
      </c>
      <c r="J246" s="1">
        <f t="shared" si="93"/>
        <v>1028.027</v>
      </c>
      <c r="K246" s="1">
        <f t="shared" si="94"/>
        <v>143.143</v>
      </c>
      <c r="L246" s="1">
        <f t="shared" si="95"/>
        <v>395.59519999999998</v>
      </c>
      <c r="M246" s="1">
        <f t="shared" si="96"/>
        <v>1028.027</v>
      </c>
      <c r="N246" s="2">
        <f t="shared" si="97"/>
        <v>1401.5001</v>
      </c>
      <c r="O246" s="77">
        <f t="shared" si="100"/>
        <v>794.06829999999991</v>
      </c>
      <c r="P246" s="2">
        <f t="shared" si="98"/>
        <v>2195.5684000000001</v>
      </c>
      <c r="Q246" s="74">
        <f t="shared" si="99"/>
        <v>12218.931700000001</v>
      </c>
      <c r="R246" s="40">
        <v>111</v>
      </c>
    </row>
    <row r="247" spans="1:18" x14ac:dyDescent="0.25">
      <c r="A247" s="11" t="s">
        <v>756</v>
      </c>
      <c r="B247" s="14" t="s">
        <v>547</v>
      </c>
      <c r="C247" s="66" t="s">
        <v>1012</v>
      </c>
      <c r="D247" s="11" t="s">
        <v>190</v>
      </c>
      <c r="E247" s="69" t="s">
        <v>978</v>
      </c>
      <c r="F247" s="50">
        <v>13013</v>
      </c>
      <c r="G247" s="73">
        <v>0</v>
      </c>
      <c r="H247" s="1">
        <v>25</v>
      </c>
      <c r="I247" s="1">
        <f t="shared" si="92"/>
        <v>373.47309999999999</v>
      </c>
      <c r="J247" s="1">
        <f t="shared" si="93"/>
        <v>1028.027</v>
      </c>
      <c r="K247" s="1">
        <f t="shared" si="94"/>
        <v>143.143</v>
      </c>
      <c r="L247" s="1">
        <f t="shared" si="95"/>
        <v>395.59519999999998</v>
      </c>
      <c r="M247" s="1">
        <f t="shared" si="96"/>
        <v>1028.027</v>
      </c>
      <c r="N247" s="2">
        <f t="shared" si="97"/>
        <v>1401.5001</v>
      </c>
      <c r="O247" s="77">
        <f t="shared" si="100"/>
        <v>794.06829999999991</v>
      </c>
      <c r="P247" s="2">
        <f t="shared" si="98"/>
        <v>2195.5684000000001</v>
      </c>
      <c r="Q247" s="74">
        <f t="shared" si="99"/>
        <v>12218.931700000001</v>
      </c>
      <c r="R247" s="40">
        <v>111</v>
      </c>
    </row>
    <row r="248" spans="1:18" x14ac:dyDescent="0.25">
      <c r="A248" s="11" t="s">
        <v>757</v>
      </c>
      <c r="B248" s="14" t="s">
        <v>548</v>
      </c>
      <c r="C248" s="66" t="s">
        <v>1012</v>
      </c>
      <c r="D248" s="11" t="s">
        <v>349</v>
      </c>
      <c r="E248" s="69" t="s">
        <v>978</v>
      </c>
      <c r="F248" s="50">
        <v>15652</v>
      </c>
      <c r="G248" s="73">
        <v>0</v>
      </c>
      <c r="H248" s="1">
        <v>25</v>
      </c>
      <c r="I248" s="1">
        <f t="shared" si="92"/>
        <v>449.2124</v>
      </c>
      <c r="J248" s="1">
        <f t="shared" si="93"/>
        <v>1236.508</v>
      </c>
      <c r="K248" s="1">
        <f t="shared" si="94"/>
        <v>172.17200000000003</v>
      </c>
      <c r="L248" s="1">
        <f t="shared" si="95"/>
        <v>475.82080000000002</v>
      </c>
      <c r="M248" s="1">
        <f t="shared" si="96"/>
        <v>1236.508</v>
      </c>
      <c r="N248" s="2">
        <f t="shared" si="97"/>
        <v>1685.7204000000002</v>
      </c>
      <c r="O248" s="77">
        <f t="shared" si="100"/>
        <v>950.03320000000008</v>
      </c>
      <c r="P248" s="2">
        <f t="shared" si="98"/>
        <v>2635.7536</v>
      </c>
      <c r="Q248" s="74">
        <f t="shared" si="99"/>
        <v>14701.9668</v>
      </c>
      <c r="R248" s="40">
        <v>111</v>
      </c>
    </row>
    <row r="249" spans="1:18" x14ac:dyDescent="0.25">
      <c r="A249" s="11" t="s">
        <v>758</v>
      </c>
      <c r="B249" s="18" t="s">
        <v>549</v>
      </c>
      <c r="C249" s="66" t="s">
        <v>1012</v>
      </c>
      <c r="D249" s="11" t="s">
        <v>550</v>
      </c>
      <c r="E249" s="69" t="s">
        <v>978</v>
      </c>
      <c r="F249" s="56">
        <v>20020</v>
      </c>
      <c r="G249" s="73">
        <v>0</v>
      </c>
      <c r="H249" s="1">
        <v>25</v>
      </c>
      <c r="I249" s="1">
        <f t="shared" si="92"/>
        <v>574.57399999999996</v>
      </c>
      <c r="J249" s="1">
        <f t="shared" si="93"/>
        <v>1581.58</v>
      </c>
      <c r="K249" s="1">
        <f t="shared" si="94"/>
        <v>220.22000000000003</v>
      </c>
      <c r="L249" s="1">
        <f t="shared" si="95"/>
        <v>608.60799999999995</v>
      </c>
      <c r="M249" s="1">
        <f t="shared" si="96"/>
        <v>1581.58</v>
      </c>
      <c r="N249" s="2">
        <f t="shared" si="97"/>
        <v>2156.154</v>
      </c>
      <c r="O249" s="77">
        <f t="shared" si="100"/>
        <v>1208.1819999999998</v>
      </c>
      <c r="P249" s="2">
        <f t="shared" si="98"/>
        <v>3364.3359999999998</v>
      </c>
      <c r="Q249" s="74">
        <f t="shared" si="99"/>
        <v>18811.817999999999</v>
      </c>
      <c r="R249" s="40">
        <v>111</v>
      </c>
    </row>
    <row r="250" spans="1:18" x14ac:dyDescent="0.25">
      <c r="A250" s="11" t="s">
        <v>759</v>
      </c>
      <c r="B250" s="14" t="s">
        <v>551</v>
      </c>
      <c r="C250" s="66" t="s">
        <v>1012</v>
      </c>
      <c r="D250" s="11" t="s">
        <v>195</v>
      </c>
      <c r="E250" s="69" t="s">
        <v>978</v>
      </c>
      <c r="F250" s="50">
        <v>13013</v>
      </c>
      <c r="G250" s="73">
        <v>0</v>
      </c>
      <c r="H250" s="1">
        <v>25</v>
      </c>
      <c r="I250" s="1">
        <f t="shared" si="92"/>
        <v>373.47309999999999</v>
      </c>
      <c r="J250" s="1">
        <f t="shared" si="93"/>
        <v>1028.027</v>
      </c>
      <c r="K250" s="1">
        <f t="shared" si="94"/>
        <v>143.143</v>
      </c>
      <c r="L250" s="1">
        <f t="shared" si="95"/>
        <v>395.59519999999998</v>
      </c>
      <c r="M250" s="1">
        <f t="shared" si="96"/>
        <v>1028.027</v>
      </c>
      <c r="N250" s="2">
        <f t="shared" si="97"/>
        <v>1401.5001</v>
      </c>
      <c r="O250" s="77">
        <f t="shared" si="100"/>
        <v>794.06829999999991</v>
      </c>
      <c r="P250" s="2">
        <f t="shared" si="98"/>
        <v>2195.5684000000001</v>
      </c>
      <c r="Q250" s="74">
        <f t="shared" si="99"/>
        <v>12218.931700000001</v>
      </c>
      <c r="R250" s="40">
        <v>111</v>
      </c>
    </row>
    <row r="251" spans="1:18" x14ac:dyDescent="0.25">
      <c r="A251" s="11" t="s">
        <v>760</v>
      </c>
      <c r="B251" s="14" t="s">
        <v>552</v>
      </c>
      <c r="C251" s="66" t="s">
        <v>1012</v>
      </c>
      <c r="D251" s="11" t="s">
        <v>186</v>
      </c>
      <c r="E251" s="69" t="s">
        <v>978</v>
      </c>
      <c r="F251" s="50">
        <v>15795</v>
      </c>
      <c r="G251" s="73">
        <v>0</v>
      </c>
      <c r="H251" s="1">
        <v>25</v>
      </c>
      <c r="I251" s="1">
        <f t="shared" ref="I251:I280" si="101">F251*2.87%</f>
        <v>453.31650000000002</v>
      </c>
      <c r="J251" s="1">
        <f t="shared" ref="J251:J280" si="102">F251*7.9%</f>
        <v>1247.8050000000001</v>
      </c>
      <c r="K251" s="1">
        <f t="shared" ref="K251:K280" si="103">F251*1.1%</f>
        <v>173.745</v>
      </c>
      <c r="L251" s="1">
        <f t="shared" ref="L251:L280" si="104">F251*3.04%</f>
        <v>480.16800000000001</v>
      </c>
      <c r="M251" s="1">
        <f t="shared" ref="M251:M280" si="105">F251*7.9%</f>
        <v>1247.8050000000001</v>
      </c>
      <c r="N251" s="2">
        <f t="shared" ref="N251:N280" si="106">I251+J251</f>
        <v>1701.1215000000002</v>
      </c>
      <c r="O251" s="77">
        <f t="shared" si="100"/>
        <v>958.48450000000003</v>
      </c>
      <c r="P251" s="2">
        <f t="shared" ref="P251:P280" si="107">N251+O251</f>
        <v>2659.6060000000002</v>
      </c>
      <c r="Q251" s="74">
        <f t="shared" si="99"/>
        <v>14836.5155</v>
      </c>
      <c r="R251" s="40">
        <v>111</v>
      </c>
    </row>
    <row r="252" spans="1:18" x14ac:dyDescent="0.25">
      <c r="A252" s="11" t="s">
        <v>761</v>
      </c>
      <c r="B252" s="14" t="s">
        <v>553</v>
      </c>
      <c r="C252" s="66" t="s">
        <v>1012</v>
      </c>
      <c r="D252" s="11" t="s">
        <v>512</v>
      </c>
      <c r="E252" s="69" t="s">
        <v>978</v>
      </c>
      <c r="F252" s="50">
        <v>19500</v>
      </c>
      <c r="G252" s="73">
        <v>0</v>
      </c>
      <c r="H252" s="1">
        <v>25</v>
      </c>
      <c r="I252" s="1">
        <f t="shared" si="101"/>
        <v>559.65</v>
      </c>
      <c r="J252" s="1">
        <f t="shared" si="102"/>
        <v>1540.5</v>
      </c>
      <c r="K252" s="1">
        <f t="shared" si="103"/>
        <v>214.50000000000003</v>
      </c>
      <c r="L252" s="1">
        <f t="shared" si="104"/>
        <v>592.79999999999995</v>
      </c>
      <c r="M252" s="1">
        <f t="shared" si="105"/>
        <v>1540.5</v>
      </c>
      <c r="N252" s="2">
        <f t="shared" si="106"/>
        <v>2100.15</v>
      </c>
      <c r="O252" s="77">
        <f t="shared" si="100"/>
        <v>1177.4499999999998</v>
      </c>
      <c r="P252" s="2">
        <f t="shared" si="107"/>
        <v>3277.6</v>
      </c>
      <c r="Q252" s="74">
        <f t="shared" si="99"/>
        <v>18322.55</v>
      </c>
      <c r="R252" s="40">
        <v>111</v>
      </c>
    </row>
    <row r="253" spans="1:18" x14ac:dyDescent="0.25">
      <c r="A253" s="11" t="s">
        <v>762</v>
      </c>
      <c r="B253" s="14" t="s">
        <v>554</v>
      </c>
      <c r="C253" s="66" t="s">
        <v>1012</v>
      </c>
      <c r="D253" s="11" t="s">
        <v>195</v>
      </c>
      <c r="E253" s="69" t="s">
        <v>978</v>
      </c>
      <c r="F253" s="50">
        <v>13013</v>
      </c>
      <c r="G253" s="73">
        <v>0</v>
      </c>
      <c r="H253" s="1">
        <v>25</v>
      </c>
      <c r="I253" s="1">
        <f t="shared" si="101"/>
        <v>373.47309999999999</v>
      </c>
      <c r="J253" s="1">
        <f t="shared" si="102"/>
        <v>1028.027</v>
      </c>
      <c r="K253" s="1">
        <f t="shared" si="103"/>
        <v>143.143</v>
      </c>
      <c r="L253" s="1">
        <f t="shared" si="104"/>
        <v>395.59519999999998</v>
      </c>
      <c r="M253" s="1">
        <f t="shared" si="105"/>
        <v>1028.027</v>
      </c>
      <c r="N253" s="2">
        <f t="shared" si="106"/>
        <v>1401.5001</v>
      </c>
      <c r="O253" s="77">
        <f t="shared" si="100"/>
        <v>794.06829999999991</v>
      </c>
      <c r="P253" s="2">
        <f t="shared" si="107"/>
        <v>2195.5684000000001</v>
      </c>
      <c r="Q253" s="74">
        <f t="shared" ref="Q253:Q283" si="108">F253-O253-G253</f>
        <v>12218.931700000001</v>
      </c>
      <c r="R253" s="40">
        <v>111</v>
      </c>
    </row>
    <row r="254" spans="1:18" x14ac:dyDescent="0.25">
      <c r="A254" s="11" t="s">
        <v>763</v>
      </c>
      <c r="B254" s="14" t="s">
        <v>555</v>
      </c>
      <c r="C254" s="66" t="s">
        <v>1012</v>
      </c>
      <c r="D254" s="22" t="s">
        <v>195</v>
      </c>
      <c r="E254" s="69" t="s">
        <v>978</v>
      </c>
      <c r="F254" s="50">
        <v>13013</v>
      </c>
      <c r="G254" s="73">
        <v>0</v>
      </c>
      <c r="H254" s="1">
        <v>25</v>
      </c>
      <c r="I254" s="1">
        <f t="shared" si="101"/>
        <v>373.47309999999999</v>
      </c>
      <c r="J254" s="1">
        <f t="shared" si="102"/>
        <v>1028.027</v>
      </c>
      <c r="K254" s="1">
        <f t="shared" si="103"/>
        <v>143.143</v>
      </c>
      <c r="L254" s="1">
        <f t="shared" si="104"/>
        <v>395.59519999999998</v>
      </c>
      <c r="M254" s="1">
        <f t="shared" si="105"/>
        <v>1028.027</v>
      </c>
      <c r="N254" s="2">
        <f t="shared" si="106"/>
        <v>1401.5001</v>
      </c>
      <c r="O254" s="77">
        <f t="shared" si="100"/>
        <v>794.06829999999991</v>
      </c>
      <c r="P254" s="2">
        <f t="shared" si="107"/>
        <v>2195.5684000000001</v>
      </c>
      <c r="Q254" s="74">
        <f t="shared" si="108"/>
        <v>12218.931700000001</v>
      </c>
      <c r="R254" s="40">
        <v>111</v>
      </c>
    </row>
    <row r="255" spans="1:18" x14ac:dyDescent="0.25">
      <c r="A255" s="11" t="s">
        <v>764</v>
      </c>
      <c r="B255" s="24" t="s">
        <v>556</v>
      </c>
      <c r="C255" s="66" t="s">
        <v>1012</v>
      </c>
      <c r="D255" s="11" t="s">
        <v>190</v>
      </c>
      <c r="E255" s="69" t="s">
        <v>978</v>
      </c>
      <c r="F255" s="50">
        <v>13013</v>
      </c>
      <c r="G255" s="73">
        <v>0</v>
      </c>
      <c r="H255" s="1">
        <v>25</v>
      </c>
      <c r="I255" s="1">
        <f t="shared" si="101"/>
        <v>373.47309999999999</v>
      </c>
      <c r="J255" s="1">
        <f t="shared" si="102"/>
        <v>1028.027</v>
      </c>
      <c r="K255" s="1">
        <f t="shared" si="103"/>
        <v>143.143</v>
      </c>
      <c r="L255" s="1">
        <f t="shared" si="104"/>
        <v>395.59519999999998</v>
      </c>
      <c r="M255" s="1">
        <f t="shared" si="105"/>
        <v>1028.027</v>
      </c>
      <c r="N255" s="2">
        <f t="shared" si="106"/>
        <v>1401.5001</v>
      </c>
      <c r="O255" s="77">
        <f t="shared" si="100"/>
        <v>794.06829999999991</v>
      </c>
      <c r="P255" s="2">
        <f t="shared" si="107"/>
        <v>2195.5684000000001</v>
      </c>
      <c r="Q255" s="74">
        <f t="shared" si="108"/>
        <v>12218.931700000001</v>
      </c>
      <c r="R255" s="40">
        <v>111</v>
      </c>
    </row>
    <row r="256" spans="1:18" x14ac:dyDescent="0.25">
      <c r="A256" s="11" t="s">
        <v>765</v>
      </c>
      <c r="B256" s="26" t="s">
        <v>557</v>
      </c>
      <c r="C256" s="66" t="s">
        <v>1012</v>
      </c>
      <c r="D256" s="11" t="s">
        <v>190</v>
      </c>
      <c r="E256" s="69" t="s">
        <v>978</v>
      </c>
      <c r="F256" s="50">
        <v>13013</v>
      </c>
      <c r="G256" s="73">
        <v>0</v>
      </c>
      <c r="H256" s="1">
        <v>25</v>
      </c>
      <c r="I256" s="1">
        <f t="shared" si="101"/>
        <v>373.47309999999999</v>
      </c>
      <c r="J256" s="1">
        <f t="shared" si="102"/>
        <v>1028.027</v>
      </c>
      <c r="K256" s="1">
        <f t="shared" si="103"/>
        <v>143.143</v>
      </c>
      <c r="L256" s="1">
        <f t="shared" si="104"/>
        <v>395.59519999999998</v>
      </c>
      <c r="M256" s="1">
        <f t="shared" si="105"/>
        <v>1028.027</v>
      </c>
      <c r="N256" s="2">
        <f t="shared" si="106"/>
        <v>1401.5001</v>
      </c>
      <c r="O256" s="77">
        <f t="shared" si="100"/>
        <v>794.06829999999991</v>
      </c>
      <c r="P256" s="2">
        <f t="shared" si="107"/>
        <v>2195.5684000000001</v>
      </c>
      <c r="Q256" s="74">
        <f t="shared" si="108"/>
        <v>12218.931700000001</v>
      </c>
      <c r="R256" s="40">
        <v>111</v>
      </c>
    </row>
    <row r="257" spans="1:18" x14ac:dyDescent="0.25">
      <c r="A257" s="11" t="s">
        <v>766</v>
      </c>
      <c r="B257" s="14" t="s">
        <v>558</v>
      </c>
      <c r="C257" s="66" t="s">
        <v>1012</v>
      </c>
      <c r="D257" s="11" t="s">
        <v>190</v>
      </c>
      <c r="E257" s="69" t="s">
        <v>978</v>
      </c>
      <c r="F257" s="50">
        <v>13013</v>
      </c>
      <c r="G257" s="73">
        <v>0</v>
      </c>
      <c r="H257" s="1">
        <v>25</v>
      </c>
      <c r="I257" s="1">
        <f t="shared" si="101"/>
        <v>373.47309999999999</v>
      </c>
      <c r="J257" s="1">
        <f t="shared" si="102"/>
        <v>1028.027</v>
      </c>
      <c r="K257" s="1">
        <f t="shared" si="103"/>
        <v>143.143</v>
      </c>
      <c r="L257" s="1">
        <f t="shared" si="104"/>
        <v>395.59519999999998</v>
      </c>
      <c r="M257" s="1">
        <f t="shared" si="105"/>
        <v>1028.027</v>
      </c>
      <c r="N257" s="2">
        <f t="shared" si="106"/>
        <v>1401.5001</v>
      </c>
      <c r="O257" s="77">
        <f t="shared" si="100"/>
        <v>794.06829999999991</v>
      </c>
      <c r="P257" s="2">
        <f t="shared" si="107"/>
        <v>2195.5684000000001</v>
      </c>
      <c r="Q257" s="74">
        <f t="shared" si="108"/>
        <v>12218.931700000001</v>
      </c>
      <c r="R257" s="40">
        <v>111</v>
      </c>
    </row>
    <row r="258" spans="1:18" x14ac:dyDescent="0.25">
      <c r="A258" s="11" t="s">
        <v>767</v>
      </c>
      <c r="B258" s="14" t="s">
        <v>559</v>
      </c>
      <c r="C258" s="66" t="s">
        <v>1012</v>
      </c>
      <c r="D258" s="11" t="s">
        <v>190</v>
      </c>
      <c r="E258" s="69" t="s">
        <v>978</v>
      </c>
      <c r="F258" s="50">
        <v>13013</v>
      </c>
      <c r="G258" s="73">
        <v>0</v>
      </c>
      <c r="H258" s="1">
        <v>25</v>
      </c>
      <c r="I258" s="1">
        <f t="shared" si="101"/>
        <v>373.47309999999999</v>
      </c>
      <c r="J258" s="1">
        <f t="shared" si="102"/>
        <v>1028.027</v>
      </c>
      <c r="K258" s="1">
        <f t="shared" si="103"/>
        <v>143.143</v>
      </c>
      <c r="L258" s="1">
        <f t="shared" si="104"/>
        <v>395.59519999999998</v>
      </c>
      <c r="M258" s="1">
        <f t="shared" si="105"/>
        <v>1028.027</v>
      </c>
      <c r="N258" s="2">
        <f t="shared" si="106"/>
        <v>1401.5001</v>
      </c>
      <c r="O258" s="77">
        <f t="shared" si="100"/>
        <v>794.06829999999991</v>
      </c>
      <c r="P258" s="2">
        <f t="shared" si="107"/>
        <v>2195.5684000000001</v>
      </c>
      <c r="Q258" s="74">
        <f t="shared" si="108"/>
        <v>12218.931700000001</v>
      </c>
      <c r="R258" s="40">
        <v>111</v>
      </c>
    </row>
    <row r="259" spans="1:18" x14ac:dyDescent="0.25">
      <c r="A259" s="11" t="s">
        <v>768</v>
      </c>
      <c r="B259" s="14" t="s">
        <v>560</v>
      </c>
      <c r="C259" s="66" t="s">
        <v>1012</v>
      </c>
      <c r="D259" s="11" t="s">
        <v>190</v>
      </c>
      <c r="E259" s="69" t="s">
        <v>978</v>
      </c>
      <c r="F259" s="50">
        <v>13013</v>
      </c>
      <c r="G259" s="73">
        <v>0</v>
      </c>
      <c r="H259" s="1">
        <v>25</v>
      </c>
      <c r="I259" s="1">
        <f t="shared" si="101"/>
        <v>373.47309999999999</v>
      </c>
      <c r="J259" s="1">
        <f t="shared" si="102"/>
        <v>1028.027</v>
      </c>
      <c r="K259" s="1">
        <f t="shared" si="103"/>
        <v>143.143</v>
      </c>
      <c r="L259" s="1">
        <f t="shared" si="104"/>
        <v>395.59519999999998</v>
      </c>
      <c r="M259" s="1">
        <f t="shared" si="105"/>
        <v>1028.027</v>
      </c>
      <c r="N259" s="2">
        <f t="shared" si="106"/>
        <v>1401.5001</v>
      </c>
      <c r="O259" s="77">
        <f t="shared" si="100"/>
        <v>794.06829999999991</v>
      </c>
      <c r="P259" s="2">
        <f t="shared" si="107"/>
        <v>2195.5684000000001</v>
      </c>
      <c r="Q259" s="74">
        <f t="shared" si="108"/>
        <v>12218.931700000001</v>
      </c>
      <c r="R259" s="40">
        <v>111</v>
      </c>
    </row>
    <row r="260" spans="1:18" x14ac:dyDescent="0.25">
      <c r="A260" s="11" t="s">
        <v>769</v>
      </c>
      <c r="B260" s="14" t="s">
        <v>561</v>
      </c>
      <c r="C260" s="66" t="s">
        <v>1012</v>
      </c>
      <c r="D260" s="11" t="s">
        <v>190</v>
      </c>
      <c r="E260" s="69" t="s">
        <v>978</v>
      </c>
      <c r="F260" s="50">
        <v>13013</v>
      </c>
      <c r="G260" s="73">
        <v>0</v>
      </c>
      <c r="H260" s="1">
        <v>25</v>
      </c>
      <c r="I260" s="1">
        <f t="shared" si="101"/>
        <v>373.47309999999999</v>
      </c>
      <c r="J260" s="1">
        <f t="shared" si="102"/>
        <v>1028.027</v>
      </c>
      <c r="K260" s="1">
        <f t="shared" si="103"/>
        <v>143.143</v>
      </c>
      <c r="L260" s="1">
        <f t="shared" si="104"/>
        <v>395.59519999999998</v>
      </c>
      <c r="M260" s="1">
        <f t="shared" si="105"/>
        <v>1028.027</v>
      </c>
      <c r="N260" s="2">
        <f t="shared" si="106"/>
        <v>1401.5001</v>
      </c>
      <c r="O260" s="77">
        <f t="shared" si="100"/>
        <v>794.06829999999991</v>
      </c>
      <c r="P260" s="2">
        <f t="shared" si="107"/>
        <v>2195.5684000000001</v>
      </c>
      <c r="Q260" s="74">
        <f t="shared" si="108"/>
        <v>12218.931700000001</v>
      </c>
      <c r="R260" s="40">
        <v>111</v>
      </c>
    </row>
    <row r="261" spans="1:18" x14ac:dyDescent="0.25">
      <c r="A261" s="11" t="s">
        <v>770</v>
      </c>
      <c r="B261" s="14" t="s">
        <v>562</v>
      </c>
      <c r="C261" s="66" t="s">
        <v>1012</v>
      </c>
      <c r="D261" s="11" t="s">
        <v>197</v>
      </c>
      <c r="E261" s="69" t="s">
        <v>978</v>
      </c>
      <c r="F261" s="49">
        <v>17210</v>
      </c>
      <c r="G261" s="73">
        <v>0</v>
      </c>
      <c r="H261" s="1">
        <v>25</v>
      </c>
      <c r="I261" s="1">
        <f t="shared" si="101"/>
        <v>493.92700000000002</v>
      </c>
      <c r="J261" s="1">
        <f t="shared" si="102"/>
        <v>1359.59</v>
      </c>
      <c r="K261" s="1">
        <f t="shared" si="103"/>
        <v>189.31000000000003</v>
      </c>
      <c r="L261" s="1">
        <f t="shared" si="104"/>
        <v>523.18399999999997</v>
      </c>
      <c r="M261" s="1">
        <f t="shared" si="105"/>
        <v>1359.59</v>
      </c>
      <c r="N261" s="2">
        <f t="shared" si="106"/>
        <v>1853.5169999999998</v>
      </c>
      <c r="O261" s="77">
        <f t="shared" si="100"/>
        <v>1042.1109999999999</v>
      </c>
      <c r="P261" s="2">
        <f t="shared" si="107"/>
        <v>2895.6279999999997</v>
      </c>
      <c r="Q261" s="74">
        <f t="shared" si="108"/>
        <v>16167.888999999999</v>
      </c>
      <c r="R261" s="40">
        <v>111</v>
      </c>
    </row>
    <row r="262" spans="1:18" x14ac:dyDescent="0.25">
      <c r="A262" s="11" t="s">
        <v>771</v>
      </c>
      <c r="B262" s="14" t="s">
        <v>563</v>
      </c>
      <c r="C262" s="66" t="s">
        <v>1012</v>
      </c>
      <c r="D262" s="11" t="s">
        <v>190</v>
      </c>
      <c r="E262" s="69" t="s">
        <v>978</v>
      </c>
      <c r="F262" s="50">
        <v>13013</v>
      </c>
      <c r="G262" s="73">
        <v>0</v>
      </c>
      <c r="H262" s="1">
        <v>25</v>
      </c>
      <c r="I262" s="1">
        <f t="shared" si="101"/>
        <v>373.47309999999999</v>
      </c>
      <c r="J262" s="1">
        <f t="shared" si="102"/>
        <v>1028.027</v>
      </c>
      <c r="K262" s="1">
        <f t="shared" si="103"/>
        <v>143.143</v>
      </c>
      <c r="L262" s="1">
        <f t="shared" si="104"/>
        <v>395.59519999999998</v>
      </c>
      <c r="M262" s="1">
        <f t="shared" si="105"/>
        <v>1028.027</v>
      </c>
      <c r="N262" s="2">
        <f t="shared" si="106"/>
        <v>1401.5001</v>
      </c>
      <c r="O262" s="77">
        <f t="shared" si="100"/>
        <v>794.06829999999991</v>
      </c>
      <c r="P262" s="2">
        <f t="shared" si="107"/>
        <v>2195.5684000000001</v>
      </c>
      <c r="Q262" s="74">
        <f t="shared" si="108"/>
        <v>12218.931700000001</v>
      </c>
      <c r="R262" s="40">
        <v>111</v>
      </c>
    </row>
    <row r="263" spans="1:18" x14ac:dyDescent="0.25">
      <c r="A263" s="11" t="s">
        <v>772</v>
      </c>
      <c r="B263" s="14" t="s">
        <v>564</v>
      </c>
      <c r="C263" s="66" t="s">
        <v>1012</v>
      </c>
      <c r="D263" s="11" t="s">
        <v>190</v>
      </c>
      <c r="E263" s="69" t="s">
        <v>978</v>
      </c>
      <c r="F263" s="50">
        <v>13013</v>
      </c>
      <c r="G263" s="73">
        <v>0</v>
      </c>
      <c r="H263" s="1">
        <v>25</v>
      </c>
      <c r="I263" s="1">
        <f t="shared" si="101"/>
        <v>373.47309999999999</v>
      </c>
      <c r="J263" s="1">
        <f t="shared" si="102"/>
        <v>1028.027</v>
      </c>
      <c r="K263" s="1">
        <f t="shared" si="103"/>
        <v>143.143</v>
      </c>
      <c r="L263" s="1">
        <f t="shared" si="104"/>
        <v>395.59519999999998</v>
      </c>
      <c r="M263" s="1">
        <f t="shared" si="105"/>
        <v>1028.027</v>
      </c>
      <c r="N263" s="2">
        <f t="shared" si="106"/>
        <v>1401.5001</v>
      </c>
      <c r="O263" s="77">
        <f t="shared" si="100"/>
        <v>794.06829999999991</v>
      </c>
      <c r="P263" s="2">
        <f t="shared" si="107"/>
        <v>2195.5684000000001</v>
      </c>
      <c r="Q263" s="74">
        <f t="shared" si="108"/>
        <v>12218.931700000001</v>
      </c>
      <c r="R263" s="40">
        <v>111</v>
      </c>
    </row>
    <row r="264" spans="1:18" x14ac:dyDescent="0.25">
      <c r="A264" s="11" t="s">
        <v>773</v>
      </c>
      <c r="B264" s="14" t="s">
        <v>565</v>
      </c>
      <c r="C264" s="66" t="s">
        <v>1012</v>
      </c>
      <c r="D264" s="11" t="s">
        <v>197</v>
      </c>
      <c r="E264" s="69" t="s">
        <v>978</v>
      </c>
      <c r="F264" s="48">
        <v>17210</v>
      </c>
      <c r="G264" s="73">
        <v>0</v>
      </c>
      <c r="H264" s="1">
        <v>25</v>
      </c>
      <c r="I264" s="1">
        <f t="shared" si="101"/>
        <v>493.92700000000002</v>
      </c>
      <c r="J264" s="1">
        <f t="shared" si="102"/>
        <v>1359.59</v>
      </c>
      <c r="K264" s="1">
        <f t="shared" si="103"/>
        <v>189.31000000000003</v>
      </c>
      <c r="L264" s="1">
        <f t="shared" si="104"/>
        <v>523.18399999999997</v>
      </c>
      <c r="M264" s="1">
        <f t="shared" si="105"/>
        <v>1359.59</v>
      </c>
      <c r="N264" s="2">
        <f t="shared" si="106"/>
        <v>1853.5169999999998</v>
      </c>
      <c r="O264" s="77">
        <f t="shared" si="100"/>
        <v>1042.1109999999999</v>
      </c>
      <c r="P264" s="2">
        <f t="shared" si="107"/>
        <v>2895.6279999999997</v>
      </c>
      <c r="Q264" s="74">
        <f t="shared" si="108"/>
        <v>16167.888999999999</v>
      </c>
      <c r="R264" s="40">
        <v>111</v>
      </c>
    </row>
    <row r="265" spans="1:18" x14ac:dyDescent="0.25">
      <c r="A265" s="11" t="s">
        <v>774</v>
      </c>
      <c r="B265" s="14" t="s">
        <v>566</v>
      </c>
      <c r="C265" s="66" t="s">
        <v>1012</v>
      </c>
      <c r="D265" s="11" t="s">
        <v>195</v>
      </c>
      <c r="E265" s="69" t="s">
        <v>978</v>
      </c>
      <c r="F265" s="50">
        <v>13013</v>
      </c>
      <c r="G265" s="73">
        <v>0</v>
      </c>
      <c r="H265" s="1">
        <v>25</v>
      </c>
      <c r="I265" s="1">
        <f t="shared" si="101"/>
        <v>373.47309999999999</v>
      </c>
      <c r="J265" s="1">
        <f t="shared" si="102"/>
        <v>1028.027</v>
      </c>
      <c r="K265" s="1">
        <f t="shared" si="103"/>
        <v>143.143</v>
      </c>
      <c r="L265" s="1">
        <f t="shared" si="104"/>
        <v>395.59519999999998</v>
      </c>
      <c r="M265" s="1">
        <f t="shared" si="105"/>
        <v>1028.027</v>
      </c>
      <c r="N265" s="2">
        <f t="shared" si="106"/>
        <v>1401.5001</v>
      </c>
      <c r="O265" s="77">
        <f t="shared" si="100"/>
        <v>794.06829999999991</v>
      </c>
      <c r="P265" s="2">
        <f t="shared" si="107"/>
        <v>2195.5684000000001</v>
      </c>
      <c r="Q265" s="74">
        <f t="shared" si="108"/>
        <v>12218.931700000001</v>
      </c>
      <c r="R265" s="40">
        <v>111</v>
      </c>
    </row>
    <row r="266" spans="1:18" x14ac:dyDescent="0.25">
      <c r="A266" s="11" t="s">
        <v>775</v>
      </c>
      <c r="B266" s="14" t="s">
        <v>567</v>
      </c>
      <c r="C266" s="66" t="s">
        <v>1012</v>
      </c>
      <c r="D266" s="11" t="s">
        <v>190</v>
      </c>
      <c r="E266" s="69" t="s">
        <v>978</v>
      </c>
      <c r="F266" s="50">
        <v>13013</v>
      </c>
      <c r="G266" s="73">
        <v>0</v>
      </c>
      <c r="H266" s="1">
        <v>25</v>
      </c>
      <c r="I266" s="1">
        <f t="shared" si="101"/>
        <v>373.47309999999999</v>
      </c>
      <c r="J266" s="1">
        <f t="shared" si="102"/>
        <v>1028.027</v>
      </c>
      <c r="K266" s="1">
        <f t="shared" si="103"/>
        <v>143.143</v>
      </c>
      <c r="L266" s="1">
        <f t="shared" si="104"/>
        <v>395.59519999999998</v>
      </c>
      <c r="M266" s="1">
        <f t="shared" si="105"/>
        <v>1028.027</v>
      </c>
      <c r="N266" s="2">
        <f t="shared" si="106"/>
        <v>1401.5001</v>
      </c>
      <c r="O266" s="77">
        <f t="shared" si="100"/>
        <v>794.06829999999991</v>
      </c>
      <c r="P266" s="2">
        <f t="shared" si="107"/>
        <v>2195.5684000000001</v>
      </c>
      <c r="Q266" s="74">
        <f t="shared" si="108"/>
        <v>12218.931700000001</v>
      </c>
      <c r="R266" s="40">
        <v>111</v>
      </c>
    </row>
    <row r="267" spans="1:18" x14ac:dyDescent="0.25">
      <c r="A267" s="11" t="s">
        <v>776</v>
      </c>
      <c r="B267" s="14" t="s">
        <v>568</v>
      </c>
      <c r="C267" s="66" t="s">
        <v>1012</v>
      </c>
      <c r="D267" s="11" t="s">
        <v>190</v>
      </c>
      <c r="E267" s="69" t="s">
        <v>978</v>
      </c>
      <c r="F267" s="50">
        <v>13013</v>
      </c>
      <c r="G267" s="73">
        <v>0</v>
      </c>
      <c r="H267" s="1">
        <v>25</v>
      </c>
      <c r="I267" s="1">
        <f t="shared" si="101"/>
        <v>373.47309999999999</v>
      </c>
      <c r="J267" s="1">
        <f t="shared" si="102"/>
        <v>1028.027</v>
      </c>
      <c r="K267" s="1">
        <f t="shared" si="103"/>
        <v>143.143</v>
      </c>
      <c r="L267" s="1">
        <f t="shared" si="104"/>
        <v>395.59519999999998</v>
      </c>
      <c r="M267" s="1">
        <f t="shared" si="105"/>
        <v>1028.027</v>
      </c>
      <c r="N267" s="2">
        <f t="shared" si="106"/>
        <v>1401.5001</v>
      </c>
      <c r="O267" s="77">
        <f t="shared" si="100"/>
        <v>794.06829999999991</v>
      </c>
      <c r="P267" s="2">
        <f t="shared" si="107"/>
        <v>2195.5684000000001</v>
      </c>
      <c r="Q267" s="74">
        <f t="shared" si="108"/>
        <v>12218.931700000001</v>
      </c>
      <c r="R267" s="40">
        <v>111</v>
      </c>
    </row>
    <row r="268" spans="1:18" x14ac:dyDescent="0.25">
      <c r="A268" s="11" t="s">
        <v>777</v>
      </c>
      <c r="B268" s="14" t="s">
        <v>569</v>
      </c>
      <c r="C268" s="66" t="s">
        <v>1012</v>
      </c>
      <c r="D268" s="11" t="s">
        <v>190</v>
      </c>
      <c r="E268" s="69" t="s">
        <v>978</v>
      </c>
      <c r="F268" s="50">
        <v>13013</v>
      </c>
      <c r="G268" s="73">
        <v>0</v>
      </c>
      <c r="H268" s="1">
        <v>25</v>
      </c>
      <c r="I268" s="1">
        <f t="shared" si="101"/>
        <v>373.47309999999999</v>
      </c>
      <c r="J268" s="1">
        <f t="shared" si="102"/>
        <v>1028.027</v>
      </c>
      <c r="K268" s="1">
        <f t="shared" si="103"/>
        <v>143.143</v>
      </c>
      <c r="L268" s="1">
        <f t="shared" si="104"/>
        <v>395.59519999999998</v>
      </c>
      <c r="M268" s="1">
        <f t="shared" si="105"/>
        <v>1028.027</v>
      </c>
      <c r="N268" s="2">
        <f t="shared" si="106"/>
        <v>1401.5001</v>
      </c>
      <c r="O268" s="77">
        <f t="shared" si="100"/>
        <v>794.06829999999991</v>
      </c>
      <c r="P268" s="2">
        <f t="shared" si="107"/>
        <v>2195.5684000000001</v>
      </c>
      <c r="Q268" s="74">
        <f t="shared" si="108"/>
        <v>12218.931700000001</v>
      </c>
      <c r="R268" s="40">
        <v>111</v>
      </c>
    </row>
    <row r="269" spans="1:18" x14ac:dyDescent="0.25">
      <c r="A269" s="11" t="s">
        <v>778</v>
      </c>
      <c r="B269" s="14" t="s">
        <v>570</v>
      </c>
      <c r="C269" s="66" t="s">
        <v>1012</v>
      </c>
      <c r="D269" s="11" t="s">
        <v>190</v>
      </c>
      <c r="E269" s="69" t="s">
        <v>978</v>
      </c>
      <c r="F269" s="50">
        <v>13013</v>
      </c>
      <c r="G269" s="73">
        <v>0</v>
      </c>
      <c r="H269" s="1">
        <v>25</v>
      </c>
      <c r="I269" s="1">
        <f t="shared" si="101"/>
        <v>373.47309999999999</v>
      </c>
      <c r="J269" s="1">
        <f t="shared" si="102"/>
        <v>1028.027</v>
      </c>
      <c r="K269" s="1">
        <f t="shared" si="103"/>
        <v>143.143</v>
      </c>
      <c r="L269" s="1">
        <f t="shared" si="104"/>
        <v>395.59519999999998</v>
      </c>
      <c r="M269" s="1">
        <f t="shared" si="105"/>
        <v>1028.027</v>
      </c>
      <c r="N269" s="2">
        <f t="shared" si="106"/>
        <v>1401.5001</v>
      </c>
      <c r="O269" s="77">
        <f t="shared" si="100"/>
        <v>794.06829999999991</v>
      </c>
      <c r="P269" s="2">
        <f t="shared" si="107"/>
        <v>2195.5684000000001</v>
      </c>
      <c r="Q269" s="74">
        <f t="shared" si="108"/>
        <v>12218.931700000001</v>
      </c>
      <c r="R269" s="40">
        <v>111</v>
      </c>
    </row>
    <row r="270" spans="1:18" x14ac:dyDescent="0.25">
      <c r="A270" s="11" t="s">
        <v>779</v>
      </c>
      <c r="B270" s="14" t="s">
        <v>612</v>
      </c>
      <c r="C270" s="66" t="s">
        <v>1012</v>
      </c>
      <c r="D270" s="11" t="s">
        <v>195</v>
      </c>
      <c r="E270" s="69" t="s">
        <v>978</v>
      </c>
      <c r="F270" s="50">
        <v>13013</v>
      </c>
      <c r="G270" s="73">
        <v>0</v>
      </c>
      <c r="H270" s="1">
        <v>25</v>
      </c>
      <c r="I270" s="1">
        <f t="shared" si="101"/>
        <v>373.47309999999999</v>
      </c>
      <c r="J270" s="1">
        <f t="shared" si="102"/>
        <v>1028.027</v>
      </c>
      <c r="K270" s="1">
        <f t="shared" si="103"/>
        <v>143.143</v>
      </c>
      <c r="L270" s="1">
        <f t="shared" si="104"/>
        <v>395.59519999999998</v>
      </c>
      <c r="M270" s="1">
        <f t="shared" si="105"/>
        <v>1028.027</v>
      </c>
      <c r="N270" s="2">
        <f t="shared" si="106"/>
        <v>1401.5001</v>
      </c>
      <c r="O270" s="77">
        <f t="shared" si="100"/>
        <v>794.06829999999991</v>
      </c>
      <c r="P270" s="2">
        <f t="shared" si="107"/>
        <v>2195.5684000000001</v>
      </c>
      <c r="Q270" s="74">
        <f t="shared" si="108"/>
        <v>12218.931700000001</v>
      </c>
      <c r="R270" s="40">
        <v>111</v>
      </c>
    </row>
    <row r="271" spans="1:18" x14ac:dyDescent="0.25">
      <c r="A271" s="11" t="s">
        <v>780</v>
      </c>
      <c r="B271" s="14" t="s">
        <v>571</v>
      </c>
      <c r="C271" s="66" t="s">
        <v>1012</v>
      </c>
      <c r="D271" s="11" t="s">
        <v>190</v>
      </c>
      <c r="E271" s="69" t="s">
        <v>978</v>
      </c>
      <c r="F271" s="50">
        <v>13013</v>
      </c>
      <c r="G271" s="73">
        <v>0</v>
      </c>
      <c r="H271" s="1">
        <v>25</v>
      </c>
      <c r="I271" s="1">
        <f t="shared" si="101"/>
        <v>373.47309999999999</v>
      </c>
      <c r="J271" s="1">
        <f t="shared" si="102"/>
        <v>1028.027</v>
      </c>
      <c r="K271" s="1">
        <f t="shared" si="103"/>
        <v>143.143</v>
      </c>
      <c r="L271" s="1">
        <f t="shared" si="104"/>
        <v>395.59519999999998</v>
      </c>
      <c r="M271" s="1">
        <f t="shared" si="105"/>
        <v>1028.027</v>
      </c>
      <c r="N271" s="2">
        <f t="shared" si="106"/>
        <v>1401.5001</v>
      </c>
      <c r="O271" s="77">
        <f t="shared" si="100"/>
        <v>794.06829999999991</v>
      </c>
      <c r="P271" s="2">
        <f t="shared" si="107"/>
        <v>2195.5684000000001</v>
      </c>
      <c r="Q271" s="74">
        <f t="shared" si="108"/>
        <v>12218.931700000001</v>
      </c>
      <c r="R271" s="40">
        <v>111</v>
      </c>
    </row>
    <row r="272" spans="1:18" x14ac:dyDescent="0.25">
      <c r="A272" s="11" t="s">
        <v>1095</v>
      </c>
      <c r="B272" s="14" t="s">
        <v>572</v>
      </c>
      <c r="C272" s="66" t="s">
        <v>1012</v>
      </c>
      <c r="D272" s="11" t="s">
        <v>190</v>
      </c>
      <c r="E272" s="69" t="s">
        <v>978</v>
      </c>
      <c r="F272" s="50">
        <v>13013</v>
      </c>
      <c r="G272" s="73">
        <v>0</v>
      </c>
      <c r="H272" s="1">
        <v>25</v>
      </c>
      <c r="I272" s="1">
        <f t="shared" si="101"/>
        <v>373.47309999999999</v>
      </c>
      <c r="J272" s="1">
        <f t="shared" si="102"/>
        <v>1028.027</v>
      </c>
      <c r="K272" s="1">
        <f t="shared" si="103"/>
        <v>143.143</v>
      </c>
      <c r="L272" s="1">
        <f t="shared" si="104"/>
        <v>395.59519999999998</v>
      </c>
      <c r="M272" s="1">
        <f t="shared" si="105"/>
        <v>1028.027</v>
      </c>
      <c r="N272" s="2">
        <f t="shared" si="106"/>
        <v>1401.5001</v>
      </c>
      <c r="O272" s="77">
        <f t="shared" si="100"/>
        <v>794.06829999999991</v>
      </c>
      <c r="P272" s="2">
        <f t="shared" si="107"/>
        <v>2195.5684000000001</v>
      </c>
      <c r="Q272" s="74">
        <f t="shared" si="108"/>
        <v>12218.931700000001</v>
      </c>
      <c r="R272" s="40">
        <v>111</v>
      </c>
    </row>
    <row r="273" spans="1:18" x14ac:dyDescent="0.25">
      <c r="A273" s="11" t="s">
        <v>781</v>
      </c>
      <c r="B273" s="14" t="s">
        <v>573</v>
      </c>
      <c r="C273" s="66" t="s">
        <v>1012</v>
      </c>
      <c r="D273" s="11" t="s">
        <v>186</v>
      </c>
      <c r="E273" s="69" t="s">
        <v>978</v>
      </c>
      <c r="F273" s="48">
        <v>15795</v>
      </c>
      <c r="G273" s="73">
        <v>0</v>
      </c>
      <c r="H273" s="1">
        <v>25</v>
      </c>
      <c r="I273" s="1">
        <f t="shared" si="101"/>
        <v>453.31650000000002</v>
      </c>
      <c r="J273" s="1">
        <f t="shared" si="102"/>
        <v>1247.8050000000001</v>
      </c>
      <c r="K273" s="1">
        <f t="shared" si="103"/>
        <v>173.745</v>
      </c>
      <c r="L273" s="1">
        <f t="shared" si="104"/>
        <v>480.16800000000001</v>
      </c>
      <c r="M273" s="1">
        <f t="shared" si="105"/>
        <v>1247.8050000000001</v>
      </c>
      <c r="N273" s="2">
        <f t="shared" si="106"/>
        <v>1701.1215000000002</v>
      </c>
      <c r="O273" s="77">
        <f t="shared" si="100"/>
        <v>958.48450000000003</v>
      </c>
      <c r="P273" s="2">
        <f t="shared" si="107"/>
        <v>2659.6060000000002</v>
      </c>
      <c r="Q273" s="74">
        <f t="shared" si="108"/>
        <v>14836.5155</v>
      </c>
      <c r="R273" s="40">
        <v>111</v>
      </c>
    </row>
    <row r="274" spans="1:18" x14ac:dyDescent="0.25">
      <c r="A274" s="11" t="s">
        <v>782</v>
      </c>
      <c r="B274" s="14" t="s">
        <v>574</v>
      </c>
      <c r="C274" s="66" t="s">
        <v>1012</v>
      </c>
      <c r="D274" s="11" t="s">
        <v>190</v>
      </c>
      <c r="E274" s="69" t="s">
        <v>978</v>
      </c>
      <c r="F274" s="61">
        <v>13013</v>
      </c>
      <c r="G274" s="73">
        <v>0</v>
      </c>
      <c r="H274" s="1">
        <v>25</v>
      </c>
      <c r="I274" s="1">
        <f t="shared" si="101"/>
        <v>373.47309999999999</v>
      </c>
      <c r="J274" s="1">
        <f t="shared" si="102"/>
        <v>1028.027</v>
      </c>
      <c r="K274" s="1">
        <f t="shared" si="103"/>
        <v>143.143</v>
      </c>
      <c r="L274" s="1">
        <f t="shared" si="104"/>
        <v>395.59519999999998</v>
      </c>
      <c r="M274" s="1">
        <f t="shared" si="105"/>
        <v>1028.027</v>
      </c>
      <c r="N274" s="2">
        <f t="shared" si="106"/>
        <v>1401.5001</v>
      </c>
      <c r="O274" s="77">
        <f t="shared" si="100"/>
        <v>794.06829999999991</v>
      </c>
      <c r="P274" s="2">
        <f t="shared" si="107"/>
        <v>2195.5684000000001</v>
      </c>
      <c r="Q274" s="74">
        <f t="shared" si="108"/>
        <v>12218.931700000001</v>
      </c>
      <c r="R274" s="40">
        <v>111</v>
      </c>
    </row>
    <row r="275" spans="1:18" x14ac:dyDescent="0.25">
      <c r="A275" s="11" t="s">
        <v>783</v>
      </c>
      <c r="B275" s="14" t="s">
        <v>575</v>
      </c>
      <c r="C275" s="66" t="s">
        <v>1012</v>
      </c>
      <c r="D275" s="11" t="s">
        <v>197</v>
      </c>
      <c r="E275" s="69" t="s">
        <v>978</v>
      </c>
      <c r="F275" s="48">
        <v>17210</v>
      </c>
      <c r="G275" s="73">
        <v>0</v>
      </c>
      <c r="H275" s="1">
        <v>25</v>
      </c>
      <c r="I275" s="1">
        <f t="shared" si="101"/>
        <v>493.92700000000002</v>
      </c>
      <c r="J275" s="1">
        <f t="shared" si="102"/>
        <v>1359.59</v>
      </c>
      <c r="K275" s="1">
        <f t="shared" si="103"/>
        <v>189.31000000000003</v>
      </c>
      <c r="L275" s="1">
        <f t="shared" si="104"/>
        <v>523.18399999999997</v>
      </c>
      <c r="M275" s="1">
        <f t="shared" si="105"/>
        <v>1359.59</v>
      </c>
      <c r="N275" s="2">
        <f t="shared" si="106"/>
        <v>1853.5169999999998</v>
      </c>
      <c r="O275" s="77">
        <f t="shared" si="100"/>
        <v>1042.1109999999999</v>
      </c>
      <c r="P275" s="2">
        <f t="shared" si="107"/>
        <v>2895.6279999999997</v>
      </c>
      <c r="Q275" s="74">
        <f t="shared" si="108"/>
        <v>16167.888999999999</v>
      </c>
      <c r="R275" s="40">
        <v>111</v>
      </c>
    </row>
    <row r="276" spans="1:18" x14ac:dyDescent="0.25">
      <c r="A276" s="11" t="s">
        <v>784</v>
      </c>
      <c r="B276" s="14" t="s">
        <v>576</v>
      </c>
      <c r="C276" s="66" t="s">
        <v>1012</v>
      </c>
      <c r="D276" s="11" t="s">
        <v>190</v>
      </c>
      <c r="E276" s="69" t="s">
        <v>978</v>
      </c>
      <c r="F276" s="61">
        <v>13013</v>
      </c>
      <c r="G276" s="73">
        <v>0</v>
      </c>
      <c r="H276" s="1">
        <v>25</v>
      </c>
      <c r="I276" s="1">
        <f t="shared" si="101"/>
        <v>373.47309999999999</v>
      </c>
      <c r="J276" s="1">
        <f t="shared" si="102"/>
        <v>1028.027</v>
      </c>
      <c r="K276" s="1">
        <f t="shared" si="103"/>
        <v>143.143</v>
      </c>
      <c r="L276" s="1">
        <f t="shared" si="104"/>
        <v>395.59519999999998</v>
      </c>
      <c r="M276" s="1">
        <f t="shared" si="105"/>
        <v>1028.027</v>
      </c>
      <c r="N276" s="2">
        <f t="shared" si="106"/>
        <v>1401.5001</v>
      </c>
      <c r="O276" s="77">
        <f t="shared" si="100"/>
        <v>794.06829999999991</v>
      </c>
      <c r="P276" s="2">
        <f t="shared" si="107"/>
        <v>2195.5684000000001</v>
      </c>
      <c r="Q276" s="74">
        <f t="shared" si="108"/>
        <v>12218.931700000001</v>
      </c>
      <c r="R276" s="40">
        <v>111</v>
      </c>
    </row>
    <row r="277" spans="1:18" x14ac:dyDescent="0.25">
      <c r="A277" s="11" t="s">
        <v>785</v>
      </c>
      <c r="B277" s="14" t="s">
        <v>577</v>
      </c>
      <c r="C277" s="66" t="s">
        <v>1012</v>
      </c>
      <c r="D277" s="11" t="s">
        <v>190</v>
      </c>
      <c r="E277" s="69" t="s">
        <v>978</v>
      </c>
      <c r="F277" s="61">
        <v>13013</v>
      </c>
      <c r="G277" s="73">
        <v>0</v>
      </c>
      <c r="H277" s="1">
        <v>25</v>
      </c>
      <c r="I277" s="1">
        <f t="shared" si="101"/>
        <v>373.47309999999999</v>
      </c>
      <c r="J277" s="1">
        <f t="shared" si="102"/>
        <v>1028.027</v>
      </c>
      <c r="K277" s="1">
        <f t="shared" si="103"/>
        <v>143.143</v>
      </c>
      <c r="L277" s="1">
        <f t="shared" si="104"/>
        <v>395.59519999999998</v>
      </c>
      <c r="M277" s="1">
        <f t="shared" si="105"/>
        <v>1028.027</v>
      </c>
      <c r="N277" s="2">
        <f t="shared" si="106"/>
        <v>1401.5001</v>
      </c>
      <c r="O277" s="77">
        <f t="shared" si="100"/>
        <v>794.06829999999991</v>
      </c>
      <c r="P277" s="2">
        <f t="shared" si="107"/>
        <v>2195.5684000000001</v>
      </c>
      <c r="Q277" s="74">
        <f t="shared" si="108"/>
        <v>12218.931700000001</v>
      </c>
      <c r="R277" s="40">
        <v>111</v>
      </c>
    </row>
    <row r="278" spans="1:18" x14ac:dyDescent="0.25">
      <c r="A278" s="11" t="s">
        <v>786</v>
      </c>
      <c r="B278" s="14" t="s">
        <v>578</v>
      </c>
      <c r="C278" s="66" t="s">
        <v>1012</v>
      </c>
      <c r="D278" s="11" t="s">
        <v>190</v>
      </c>
      <c r="E278" s="69" t="s">
        <v>978</v>
      </c>
      <c r="F278" s="61">
        <v>13013</v>
      </c>
      <c r="G278" s="73">
        <v>0</v>
      </c>
      <c r="H278" s="1">
        <v>25</v>
      </c>
      <c r="I278" s="1">
        <f t="shared" si="101"/>
        <v>373.47309999999999</v>
      </c>
      <c r="J278" s="1">
        <f t="shared" si="102"/>
        <v>1028.027</v>
      </c>
      <c r="K278" s="1">
        <f t="shared" si="103"/>
        <v>143.143</v>
      </c>
      <c r="L278" s="1">
        <f t="shared" si="104"/>
        <v>395.59519999999998</v>
      </c>
      <c r="M278" s="1">
        <f t="shared" si="105"/>
        <v>1028.027</v>
      </c>
      <c r="N278" s="2">
        <f t="shared" si="106"/>
        <v>1401.5001</v>
      </c>
      <c r="O278" s="77">
        <f t="shared" si="100"/>
        <v>794.06829999999991</v>
      </c>
      <c r="P278" s="2">
        <f t="shared" si="107"/>
        <v>2195.5684000000001</v>
      </c>
      <c r="Q278" s="74">
        <f t="shared" si="108"/>
        <v>12218.931700000001</v>
      </c>
      <c r="R278" s="40">
        <v>111</v>
      </c>
    </row>
    <row r="279" spans="1:18" x14ac:dyDescent="0.25">
      <c r="A279" s="11" t="s">
        <v>1096</v>
      </c>
      <c r="B279" s="14" t="s">
        <v>579</v>
      </c>
      <c r="C279" s="66" t="s">
        <v>1012</v>
      </c>
      <c r="D279" s="11" t="s">
        <v>190</v>
      </c>
      <c r="E279" s="69" t="s">
        <v>978</v>
      </c>
      <c r="F279" s="61">
        <v>13013</v>
      </c>
      <c r="G279" s="73">
        <v>0</v>
      </c>
      <c r="H279" s="1">
        <v>25</v>
      </c>
      <c r="I279" s="1">
        <f t="shared" si="101"/>
        <v>373.47309999999999</v>
      </c>
      <c r="J279" s="1">
        <f t="shared" si="102"/>
        <v>1028.027</v>
      </c>
      <c r="K279" s="1">
        <f t="shared" si="103"/>
        <v>143.143</v>
      </c>
      <c r="L279" s="1">
        <f t="shared" si="104"/>
        <v>395.59519999999998</v>
      </c>
      <c r="M279" s="1">
        <f t="shared" si="105"/>
        <v>1028.027</v>
      </c>
      <c r="N279" s="2">
        <f t="shared" si="106"/>
        <v>1401.5001</v>
      </c>
      <c r="O279" s="77">
        <f t="shared" si="100"/>
        <v>794.06829999999991</v>
      </c>
      <c r="P279" s="2">
        <f t="shared" si="107"/>
        <v>2195.5684000000001</v>
      </c>
      <c r="Q279" s="74">
        <f t="shared" si="108"/>
        <v>12218.931700000001</v>
      </c>
      <c r="R279" s="40">
        <v>111</v>
      </c>
    </row>
    <row r="280" spans="1:18" x14ac:dyDescent="0.25">
      <c r="A280" s="11" t="s">
        <v>787</v>
      </c>
      <c r="B280" s="14" t="s">
        <v>580</v>
      </c>
      <c r="C280" s="66" t="s">
        <v>1012</v>
      </c>
      <c r="D280" s="11" t="s">
        <v>195</v>
      </c>
      <c r="E280" s="69" t="s">
        <v>978</v>
      </c>
      <c r="F280" s="61">
        <v>13013</v>
      </c>
      <c r="G280" s="73">
        <v>0</v>
      </c>
      <c r="H280" s="1">
        <v>25</v>
      </c>
      <c r="I280" s="1">
        <f t="shared" si="101"/>
        <v>373.47309999999999</v>
      </c>
      <c r="J280" s="1">
        <f t="shared" si="102"/>
        <v>1028.027</v>
      </c>
      <c r="K280" s="1">
        <f t="shared" si="103"/>
        <v>143.143</v>
      </c>
      <c r="L280" s="1">
        <f t="shared" si="104"/>
        <v>395.59519999999998</v>
      </c>
      <c r="M280" s="1">
        <f t="shared" si="105"/>
        <v>1028.027</v>
      </c>
      <c r="N280" s="2">
        <f t="shared" si="106"/>
        <v>1401.5001</v>
      </c>
      <c r="O280" s="77">
        <f t="shared" si="100"/>
        <v>794.06829999999991</v>
      </c>
      <c r="P280" s="2">
        <f t="shared" si="107"/>
        <v>2195.5684000000001</v>
      </c>
      <c r="Q280" s="74">
        <f t="shared" si="108"/>
        <v>12218.931700000001</v>
      </c>
      <c r="R280" s="40">
        <v>111</v>
      </c>
    </row>
    <row r="281" spans="1:18" x14ac:dyDescent="0.25">
      <c r="A281" s="11" t="s">
        <v>788</v>
      </c>
      <c r="B281" s="14" t="s">
        <v>581</v>
      </c>
      <c r="C281" s="66" t="s">
        <v>1012</v>
      </c>
      <c r="D281" s="11" t="s">
        <v>190</v>
      </c>
      <c r="E281" s="69" t="s">
        <v>978</v>
      </c>
      <c r="F281" s="61">
        <v>13013</v>
      </c>
      <c r="G281" s="73">
        <v>0</v>
      </c>
      <c r="H281" s="1">
        <v>25</v>
      </c>
      <c r="I281" s="1">
        <f t="shared" ref="I281:I302" si="109">F281*2.87%</f>
        <v>373.47309999999999</v>
      </c>
      <c r="J281" s="1">
        <f t="shared" ref="J281:J302" si="110">F281*7.9%</f>
        <v>1028.027</v>
      </c>
      <c r="K281" s="1">
        <f t="shared" ref="K281:K302" si="111">F281*1.1%</f>
        <v>143.143</v>
      </c>
      <c r="L281" s="1">
        <f t="shared" ref="L281:L302" si="112">F281*3.04%</f>
        <v>395.59519999999998</v>
      </c>
      <c r="M281" s="1">
        <f t="shared" ref="M281:M302" si="113">F281*7.9%</f>
        <v>1028.027</v>
      </c>
      <c r="N281" s="2">
        <f t="shared" ref="N281:N302" si="114">I281+J281</f>
        <v>1401.5001</v>
      </c>
      <c r="O281" s="77">
        <f t="shared" si="100"/>
        <v>794.06829999999991</v>
      </c>
      <c r="P281" s="2">
        <f t="shared" ref="P281:P302" si="115">N281+O281</f>
        <v>2195.5684000000001</v>
      </c>
      <c r="Q281" s="74">
        <f t="shared" si="108"/>
        <v>12218.931700000001</v>
      </c>
      <c r="R281" s="40">
        <v>111</v>
      </c>
    </row>
    <row r="282" spans="1:18" x14ac:dyDescent="0.25">
      <c r="A282" s="11" t="s">
        <v>789</v>
      </c>
      <c r="B282" s="14" t="s">
        <v>582</v>
      </c>
      <c r="C282" s="66" t="s">
        <v>1012</v>
      </c>
      <c r="D282" s="11" t="s">
        <v>190</v>
      </c>
      <c r="E282" s="69" t="s">
        <v>978</v>
      </c>
      <c r="F282" s="61">
        <v>13013</v>
      </c>
      <c r="G282" s="73">
        <v>0</v>
      </c>
      <c r="H282" s="1">
        <v>25</v>
      </c>
      <c r="I282" s="1">
        <f t="shared" si="109"/>
        <v>373.47309999999999</v>
      </c>
      <c r="J282" s="1">
        <f t="shared" si="110"/>
        <v>1028.027</v>
      </c>
      <c r="K282" s="1">
        <f t="shared" si="111"/>
        <v>143.143</v>
      </c>
      <c r="L282" s="1">
        <f t="shared" si="112"/>
        <v>395.59519999999998</v>
      </c>
      <c r="M282" s="1">
        <f t="shared" si="113"/>
        <v>1028.027</v>
      </c>
      <c r="N282" s="2">
        <f t="shared" si="114"/>
        <v>1401.5001</v>
      </c>
      <c r="O282" s="77">
        <f t="shared" ref="O282:O345" si="116">I282+L282+H282+G282</f>
        <v>794.06829999999991</v>
      </c>
      <c r="P282" s="2">
        <f t="shared" si="115"/>
        <v>2195.5684000000001</v>
      </c>
      <c r="Q282" s="74">
        <f t="shared" si="108"/>
        <v>12218.931700000001</v>
      </c>
      <c r="R282" s="40">
        <v>111</v>
      </c>
    </row>
    <row r="283" spans="1:18" x14ac:dyDescent="0.25">
      <c r="A283" s="11" t="s">
        <v>790</v>
      </c>
      <c r="B283" s="14" t="s">
        <v>583</v>
      </c>
      <c r="C283" s="66" t="s">
        <v>1012</v>
      </c>
      <c r="D283" s="11" t="s">
        <v>197</v>
      </c>
      <c r="E283" s="69" t="s">
        <v>978</v>
      </c>
      <c r="F283" s="48">
        <v>15210</v>
      </c>
      <c r="G283" s="73">
        <v>0</v>
      </c>
      <c r="H283" s="1">
        <v>25</v>
      </c>
      <c r="I283" s="1">
        <f t="shared" si="109"/>
        <v>436.52699999999999</v>
      </c>
      <c r="J283" s="1">
        <f t="shared" si="110"/>
        <v>1201.5899999999999</v>
      </c>
      <c r="K283" s="1">
        <f t="shared" si="111"/>
        <v>167.31000000000003</v>
      </c>
      <c r="L283" s="1">
        <f t="shared" si="112"/>
        <v>462.38400000000001</v>
      </c>
      <c r="M283" s="1">
        <f t="shared" si="113"/>
        <v>1201.5899999999999</v>
      </c>
      <c r="N283" s="2">
        <f t="shared" si="114"/>
        <v>1638.117</v>
      </c>
      <c r="O283" s="77">
        <f t="shared" si="116"/>
        <v>923.91100000000006</v>
      </c>
      <c r="P283" s="2">
        <f t="shared" si="115"/>
        <v>2562.0280000000002</v>
      </c>
      <c r="Q283" s="74">
        <f t="shared" si="108"/>
        <v>14286.089</v>
      </c>
      <c r="R283" s="40">
        <v>111</v>
      </c>
    </row>
    <row r="284" spans="1:18" x14ac:dyDescent="0.25">
      <c r="A284" s="11" t="s">
        <v>791</v>
      </c>
      <c r="B284" s="14" t="s">
        <v>584</v>
      </c>
      <c r="C284" s="66" t="s">
        <v>1012</v>
      </c>
      <c r="D284" s="11" t="s">
        <v>190</v>
      </c>
      <c r="E284" s="69" t="s">
        <v>978</v>
      </c>
      <c r="F284" s="61">
        <v>13013</v>
      </c>
      <c r="G284" s="73">
        <v>0</v>
      </c>
      <c r="H284" s="1">
        <v>25</v>
      </c>
      <c r="I284" s="1">
        <f t="shared" si="109"/>
        <v>373.47309999999999</v>
      </c>
      <c r="J284" s="1">
        <f t="shared" si="110"/>
        <v>1028.027</v>
      </c>
      <c r="K284" s="1">
        <f t="shared" si="111"/>
        <v>143.143</v>
      </c>
      <c r="L284" s="1">
        <f t="shared" si="112"/>
        <v>395.59519999999998</v>
      </c>
      <c r="M284" s="1">
        <f t="shared" si="113"/>
        <v>1028.027</v>
      </c>
      <c r="N284" s="2">
        <f t="shared" si="114"/>
        <v>1401.5001</v>
      </c>
      <c r="O284" s="77">
        <f t="shared" si="116"/>
        <v>794.06829999999991</v>
      </c>
      <c r="P284" s="2">
        <f t="shared" si="115"/>
        <v>2195.5684000000001</v>
      </c>
      <c r="Q284" s="74">
        <f t="shared" ref="Q284:Q304" si="117">F284-O284-G284</f>
        <v>12218.931700000001</v>
      </c>
      <c r="R284" s="40">
        <v>111</v>
      </c>
    </row>
    <row r="285" spans="1:18" x14ac:dyDescent="0.25">
      <c r="A285" s="11" t="s">
        <v>792</v>
      </c>
      <c r="B285" s="14" t="s">
        <v>585</v>
      </c>
      <c r="C285" s="66" t="s">
        <v>1012</v>
      </c>
      <c r="D285" s="11" t="s">
        <v>197</v>
      </c>
      <c r="E285" s="69" t="s">
        <v>978</v>
      </c>
      <c r="F285" s="48">
        <v>17210</v>
      </c>
      <c r="G285" s="73">
        <v>0</v>
      </c>
      <c r="H285" s="1">
        <v>25</v>
      </c>
      <c r="I285" s="1">
        <f t="shared" si="109"/>
        <v>493.92700000000002</v>
      </c>
      <c r="J285" s="1">
        <f t="shared" si="110"/>
        <v>1359.59</v>
      </c>
      <c r="K285" s="1">
        <f t="shared" si="111"/>
        <v>189.31000000000003</v>
      </c>
      <c r="L285" s="1">
        <f t="shared" si="112"/>
        <v>523.18399999999997</v>
      </c>
      <c r="M285" s="1">
        <f t="shared" si="113"/>
        <v>1359.59</v>
      </c>
      <c r="N285" s="2">
        <f t="shared" si="114"/>
        <v>1853.5169999999998</v>
      </c>
      <c r="O285" s="77">
        <f t="shared" si="116"/>
        <v>1042.1109999999999</v>
      </c>
      <c r="P285" s="2">
        <f t="shared" si="115"/>
        <v>2895.6279999999997</v>
      </c>
      <c r="Q285" s="74">
        <f t="shared" si="117"/>
        <v>16167.888999999999</v>
      </c>
      <c r="R285" s="40">
        <v>111</v>
      </c>
    </row>
    <row r="286" spans="1:18" x14ac:dyDescent="0.25">
      <c r="A286" s="11" t="s">
        <v>793</v>
      </c>
      <c r="B286" s="14" t="s">
        <v>586</v>
      </c>
      <c r="C286" s="66" t="s">
        <v>1012</v>
      </c>
      <c r="D286" s="11" t="s">
        <v>195</v>
      </c>
      <c r="E286" s="69" t="s">
        <v>978</v>
      </c>
      <c r="F286" s="61">
        <v>13013</v>
      </c>
      <c r="G286" s="73">
        <v>0</v>
      </c>
      <c r="H286" s="1">
        <v>25</v>
      </c>
      <c r="I286" s="1">
        <f t="shared" si="109"/>
        <v>373.47309999999999</v>
      </c>
      <c r="J286" s="1">
        <f t="shared" si="110"/>
        <v>1028.027</v>
      </c>
      <c r="K286" s="1">
        <f t="shared" si="111"/>
        <v>143.143</v>
      </c>
      <c r="L286" s="1">
        <f t="shared" si="112"/>
        <v>395.59519999999998</v>
      </c>
      <c r="M286" s="1">
        <f t="shared" si="113"/>
        <v>1028.027</v>
      </c>
      <c r="N286" s="2">
        <f t="shared" si="114"/>
        <v>1401.5001</v>
      </c>
      <c r="O286" s="77">
        <f t="shared" si="116"/>
        <v>794.06829999999991</v>
      </c>
      <c r="P286" s="2">
        <f t="shared" si="115"/>
        <v>2195.5684000000001</v>
      </c>
      <c r="Q286" s="74">
        <f t="shared" si="117"/>
        <v>12218.931700000001</v>
      </c>
      <c r="R286" s="40">
        <v>111</v>
      </c>
    </row>
    <row r="287" spans="1:18" x14ac:dyDescent="0.25">
      <c r="A287" s="11" t="s">
        <v>794</v>
      </c>
      <c r="B287" s="14" t="s">
        <v>497</v>
      </c>
      <c r="C287" s="66" t="s">
        <v>1012</v>
      </c>
      <c r="D287" s="11" t="s">
        <v>195</v>
      </c>
      <c r="E287" s="69" t="s">
        <v>978</v>
      </c>
      <c r="F287" s="49">
        <v>13013</v>
      </c>
      <c r="G287" s="73">
        <v>0</v>
      </c>
      <c r="H287" s="1">
        <v>25</v>
      </c>
      <c r="I287" s="1">
        <f>F287*2.87%</f>
        <v>373.47309999999999</v>
      </c>
      <c r="J287" s="1">
        <f>F287*7.9%</f>
        <v>1028.027</v>
      </c>
      <c r="K287" s="1">
        <f>F287*1.1%</f>
        <v>143.143</v>
      </c>
      <c r="L287" s="1">
        <f>F287*3.04%</f>
        <v>395.59519999999998</v>
      </c>
      <c r="M287" s="1">
        <f>F287*7.9%</f>
        <v>1028.027</v>
      </c>
      <c r="N287" s="2">
        <f>I287+J287</f>
        <v>1401.5001</v>
      </c>
      <c r="O287" s="77">
        <f>I287+L287+H287+G287</f>
        <v>794.06829999999991</v>
      </c>
      <c r="P287" s="2">
        <f>N287+O287</f>
        <v>2195.5684000000001</v>
      </c>
      <c r="Q287" s="74">
        <f>F287-O287-G287</f>
        <v>12218.931700000001</v>
      </c>
      <c r="R287" s="40">
        <v>111</v>
      </c>
    </row>
    <row r="288" spans="1:18" x14ac:dyDescent="0.25">
      <c r="A288" s="11" t="s">
        <v>795</v>
      </c>
      <c r="B288" s="14" t="s">
        <v>588</v>
      </c>
      <c r="C288" s="66" t="s">
        <v>1012</v>
      </c>
      <c r="D288" s="11" t="s">
        <v>197</v>
      </c>
      <c r="E288" s="69" t="s">
        <v>978</v>
      </c>
      <c r="F288" s="48">
        <v>17210</v>
      </c>
      <c r="G288" s="73">
        <v>0</v>
      </c>
      <c r="H288" s="1">
        <v>25</v>
      </c>
      <c r="I288" s="1">
        <f t="shared" si="109"/>
        <v>493.92700000000002</v>
      </c>
      <c r="J288" s="1">
        <f t="shared" si="110"/>
        <v>1359.59</v>
      </c>
      <c r="K288" s="1">
        <f t="shared" si="111"/>
        <v>189.31000000000003</v>
      </c>
      <c r="L288" s="1">
        <f t="shared" si="112"/>
        <v>523.18399999999997</v>
      </c>
      <c r="M288" s="1">
        <f t="shared" si="113"/>
        <v>1359.59</v>
      </c>
      <c r="N288" s="2">
        <f t="shared" si="114"/>
        <v>1853.5169999999998</v>
      </c>
      <c r="O288" s="77">
        <f t="shared" si="116"/>
        <v>1042.1109999999999</v>
      </c>
      <c r="P288" s="2">
        <f t="shared" si="115"/>
        <v>2895.6279999999997</v>
      </c>
      <c r="Q288" s="74">
        <f t="shared" si="117"/>
        <v>16167.888999999999</v>
      </c>
      <c r="R288" s="40">
        <v>111</v>
      </c>
    </row>
    <row r="289" spans="1:18" x14ac:dyDescent="0.25">
      <c r="A289" s="11" t="s">
        <v>796</v>
      </c>
      <c r="B289" s="18" t="s">
        <v>589</v>
      </c>
      <c r="C289" s="66" t="s">
        <v>1012</v>
      </c>
      <c r="D289" s="11" t="s">
        <v>190</v>
      </c>
      <c r="E289" s="69" t="s">
        <v>978</v>
      </c>
      <c r="F289" s="50">
        <v>13013</v>
      </c>
      <c r="G289" s="73">
        <v>0</v>
      </c>
      <c r="H289" s="1">
        <v>25</v>
      </c>
      <c r="I289" s="1">
        <f t="shared" si="109"/>
        <v>373.47309999999999</v>
      </c>
      <c r="J289" s="1">
        <f t="shared" si="110"/>
        <v>1028.027</v>
      </c>
      <c r="K289" s="1">
        <f t="shared" si="111"/>
        <v>143.143</v>
      </c>
      <c r="L289" s="1">
        <f t="shared" si="112"/>
        <v>395.59519999999998</v>
      </c>
      <c r="M289" s="1">
        <f t="shared" si="113"/>
        <v>1028.027</v>
      </c>
      <c r="N289" s="2">
        <f t="shared" si="114"/>
        <v>1401.5001</v>
      </c>
      <c r="O289" s="77">
        <f t="shared" si="116"/>
        <v>794.06829999999991</v>
      </c>
      <c r="P289" s="2">
        <f t="shared" si="115"/>
        <v>2195.5684000000001</v>
      </c>
      <c r="Q289" s="74">
        <f t="shared" si="117"/>
        <v>12218.931700000001</v>
      </c>
      <c r="R289" s="40">
        <v>111</v>
      </c>
    </row>
    <row r="290" spans="1:18" x14ac:dyDescent="0.25">
      <c r="A290" s="11" t="s">
        <v>1097</v>
      </c>
      <c r="B290" s="14" t="s">
        <v>590</v>
      </c>
      <c r="C290" s="66" t="s">
        <v>1012</v>
      </c>
      <c r="D290" s="11" t="s">
        <v>190</v>
      </c>
      <c r="E290" s="69" t="s">
        <v>978</v>
      </c>
      <c r="F290" s="50">
        <v>13013</v>
      </c>
      <c r="G290" s="73">
        <v>0</v>
      </c>
      <c r="H290" s="1">
        <v>25</v>
      </c>
      <c r="I290" s="1">
        <f t="shared" si="109"/>
        <v>373.47309999999999</v>
      </c>
      <c r="J290" s="1">
        <f t="shared" si="110"/>
        <v>1028.027</v>
      </c>
      <c r="K290" s="1">
        <f t="shared" si="111"/>
        <v>143.143</v>
      </c>
      <c r="L290" s="1">
        <f t="shared" si="112"/>
        <v>395.59519999999998</v>
      </c>
      <c r="M290" s="1">
        <f t="shared" si="113"/>
        <v>1028.027</v>
      </c>
      <c r="N290" s="2">
        <f t="shared" si="114"/>
        <v>1401.5001</v>
      </c>
      <c r="O290" s="77">
        <f t="shared" si="116"/>
        <v>794.06829999999991</v>
      </c>
      <c r="P290" s="2">
        <f t="shared" si="115"/>
        <v>2195.5684000000001</v>
      </c>
      <c r="Q290" s="74">
        <f t="shared" si="117"/>
        <v>12218.931700000001</v>
      </c>
      <c r="R290" s="40">
        <v>111</v>
      </c>
    </row>
    <row r="291" spans="1:18" x14ac:dyDescent="0.25">
      <c r="A291" s="11" t="s">
        <v>797</v>
      </c>
      <c r="B291" s="14" t="s">
        <v>591</v>
      </c>
      <c r="C291" s="66" t="s">
        <v>1012</v>
      </c>
      <c r="D291" s="11" t="s">
        <v>190</v>
      </c>
      <c r="E291" s="69" t="s">
        <v>978</v>
      </c>
      <c r="F291" s="50">
        <v>13013</v>
      </c>
      <c r="G291" s="73">
        <v>0</v>
      </c>
      <c r="H291" s="1">
        <v>25</v>
      </c>
      <c r="I291" s="1">
        <f t="shared" si="109"/>
        <v>373.47309999999999</v>
      </c>
      <c r="J291" s="1">
        <f t="shared" si="110"/>
        <v>1028.027</v>
      </c>
      <c r="K291" s="1">
        <f t="shared" si="111"/>
        <v>143.143</v>
      </c>
      <c r="L291" s="1">
        <f t="shared" si="112"/>
        <v>395.59519999999998</v>
      </c>
      <c r="M291" s="1">
        <f t="shared" si="113"/>
        <v>1028.027</v>
      </c>
      <c r="N291" s="2">
        <f t="shared" si="114"/>
        <v>1401.5001</v>
      </c>
      <c r="O291" s="77">
        <f t="shared" si="116"/>
        <v>794.06829999999991</v>
      </c>
      <c r="P291" s="2">
        <f t="shared" si="115"/>
        <v>2195.5684000000001</v>
      </c>
      <c r="Q291" s="74">
        <f t="shared" si="117"/>
        <v>12218.931700000001</v>
      </c>
      <c r="R291" s="40">
        <v>111</v>
      </c>
    </row>
    <row r="292" spans="1:18" x14ac:dyDescent="0.25">
      <c r="A292" s="11" t="s">
        <v>798</v>
      </c>
      <c r="B292" s="14" t="s">
        <v>592</v>
      </c>
      <c r="C292" s="66" t="s">
        <v>1012</v>
      </c>
      <c r="D292" s="11" t="s">
        <v>190</v>
      </c>
      <c r="E292" s="69" t="s">
        <v>978</v>
      </c>
      <c r="F292" s="50">
        <v>13013</v>
      </c>
      <c r="G292" s="73">
        <v>0</v>
      </c>
      <c r="H292" s="1">
        <v>25</v>
      </c>
      <c r="I292" s="1">
        <f t="shared" si="109"/>
        <v>373.47309999999999</v>
      </c>
      <c r="J292" s="1">
        <f t="shared" si="110"/>
        <v>1028.027</v>
      </c>
      <c r="K292" s="1">
        <f t="shared" si="111"/>
        <v>143.143</v>
      </c>
      <c r="L292" s="1">
        <f t="shared" si="112"/>
        <v>395.59519999999998</v>
      </c>
      <c r="M292" s="1">
        <f t="shared" si="113"/>
        <v>1028.027</v>
      </c>
      <c r="N292" s="2">
        <f t="shared" si="114"/>
        <v>1401.5001</v>
      </c>
      <c r="O292" s="77">
        <f t="shared" si="116"/>
        <v>794.06829999999991</v>
      </c>
      <c r="P292" s="2">
        <f t="shared" si="115"/>
        <v>2195.5684000000001</v>
      </c>
      <c r="Q292" s="74">
        <f t="shared" si="117"/>
        <v>12218.931700000001</v>
      </c>
      <c r="R292" s="40">
        <v>111</v>
      </c>
    </row>
    <row r="293" spans="1:18" x14ac:dyDescent="0.25">
      <c r="A293" s="11" t="s">
        <v>799</v>
      </c>
      <c r="B293" s="14" t="s">
        <v>593</v>
      </c>
      <c r="C293" s="66" t="s">
        <v>1012</v>
      </c>
      <c r="D293" s="11" t="s">
        <v>190</v>
      </c>
      <c r="E293" s="69" t="s">
        <v>978</v>
      </c>
      <c r="F293" s="50">
        <v>13013</v>
      </c>
      <c r="G293" s="73">
        <v>0</v>
      </c>
      <c r="H293" s="1">
        <v>25</v>
      </c>
      <c r="I293" s="1">
        <f t="shared" si="109"/>
        <v>373.47309999999999</v>
      </c>
      <c r="J293" s="1">
        <f t="shared" si="110"/>
        <v>1028.027</v>
      </c>
      <c r="K293" s="1">
        <f t="shared" si="111"/>
        <v>143.143</v>
      </c>
      <c r="L293" s="1">
        <f t="shared" si="112"/>
        <v>395.59519999999998</v>
      </c>
      <c r="M293" s="1">
        <f t="shared" si="113"/>
        <v>1028.027</v>
      </c>
      <c r="N293" s="2">
        <f t="shared" si="114"/>
        <v>1401.5001</v>
      </c>
      <c r="O293" s="77">
        <f t="shared" si="116"/>
        <v>794.06829999999991</v>
      </c>
      <c r="P293" s="2">
        <f t="shared" si="115"/>
        <v>2195.5684000000001</v>
      </c>
      <c r="Q293" s="74">
        <f t="shared" si="117"/>
        <v>12218.931700000001</v>
      </c>
      <c r="R293" s="40">
        <v>111</v>
      </c>
    </row>
    <row r="294" spans="1:18" x14ac:dyDescent="0.25">
      <c r="A294" s="11" t="s">
        <v>800</v>
      </c>
      <c r="B294" s="14" t="s">
        <v>594</v>
      </c>
      <c r="C294" s="66" t="s">
        <v>1012</v>
      </c>
      <c r="D294" s="11" t="s">
        <v>190</v>
      </c>
      <c r="E294" s="69" t="s">
        <v>978</v>
      </c>
      <c r="F294" s="50">
        <v>13013</v>
      </c>
      <c r="G294" s="73">
        <v>0</v>
      </c>
      <c r="H294" s="1">
        <v>25</v>
      </c>
      <c r="I294" s="1">
        <f t="shared" si="109"/>
        <v>373.47309999999999</v>
      </c>
      <c r="J294" s="1">
        <f t="shared" si="110"/>
        <v>1028.027</v>
      </c>
      <c r="K294" s="1">
        <f t="shared" si="111"/>
        <v>143.143</v>
      </c>
      <c r="L294" s="1">
        <f t="shared" si="112"/>
        <v>395.59519999999998</v>
      </c>
      <c r="M294" s="1">
        <f t="shared" si="113"/>
        <v>1028.027</v>
      </c>
      <c r="N294" s="2">
        <f t="shared" si="114"/>
        <v>1401.5001</v>
      </c>
      <c r="O294" s="77">
        <f t="shared" si="116"/>
        <v>794.06829999999991</v>
      </c>
      <c r="P294" s="2">
        <f t="shared" si="115"/>
        <v>2195.5684000000001</v>
      </c>
      <c r="Q294" s="74">
        <f t="shared" si="117"/>
        <v>12218.931700000001</v>
      </c>
      <c r="R294" s="40">
        <v>111</v>
      </c>
    </row>
    <row r="295" spans="1:18" x14ac:dyDescent="0.25">
      <c r="A295" s="11" t="s">
        <v>801</v>
      </c>
      <c r="B295" s="14" t="s">
        <v>595</v>
      </c>
      <c r="C295" s="66" t="s">
        <v>1012</v>
      </c>
      <c r="D295" s="11" t="s">
        <v>190</v>
      </c>
      <c r="E295" s="69" t="s">
        <v>978</v>
      </c>
      <c r="F295" s="50">
        <v>13013</v>
      </c>
      <c r="G295" s="73">
        <v>0</v>
      </c>
      <c r="H295" s="1">
        <v>25</v>
      </c>
      <c r="I295" s="1">
        <f t="shared" si="109"/>
        <v>373.47309999999999</v>
      </c>
      <c r="J295" s="1">
        <f t="shared" si="110"/>
        <v>1028.027</v>
      </c>
      <c r="K295" s="1">
        <f t="shared" si="111"/>
        <v>143.143</v>
      </c>
      <c r="L295" s="1">
        <f t="shared" si="112"/>
        <v>395.59519999999998</v>
      </c>
      <c r="M295" s="1">
        <f t="shared" si="113"/>
        <v>1028.027</v>
      </c>
      <c r="N295" s="2">
        <f t="shared" si="114"/>
        <v>1401.5001</v>
      </c>
      <c r="O295" s="77">
        <f t="shared" si="116"/>
        <v>794.06829999999991</v>
      </c>
      <c r="P295" s="2">
        <f t="shared" si="115"/>
        <v>2195.5684000000001</v>
      </c>
      <c r="Q295" s="74">
        <f t="shared" si="117"/>
        <v>12218.931700000001</v>
      </c>
      <c r="R295" s="40">
        <v>111</v>
      </c>
    </row>
    <row r="296" spans="1:18" x14ac:dyDescent="0.25">
      <c r="A296" s="11" t="s">
        <v>802</v>
      </c>
      <c r="B296" s="14" t="s">
        <v>597</v>
      </c>
      <c r="C296" s="66" t="s">
        <v>1012</v>
      </c>
      <c r="D296" s="11" t="s">
        <v>190</v>
      </c>
      <c r="E296" s="69" t="s">
        <v>978</v>
      </c>
      <c r="F296" s="50">
        <v>13013</v>
      </c>
      <c r="G296" s="73">
        <v>0</v>
      </c>
      <c r="H296" s="1">
        <v>25</v>
      </c>
      <c r="I296" s="1">
        <f t="shared" si="109"/>
        <v>373.47309999999999</v>
      </c>
      <c r="J296" s="1">
        <f t="shared" si="110"/>
        <v>1028.027</v>
      </c>
      <c r="K296" s="1">
        <f t="shared" si="111"/>
        <v>143.143</v>
      </c>
      <c r="L296" s="1">
        <f t="shared" si="112"/>
        <v>395.59519999999998</v>
      </c>
      <c r="M296" s="1">
        <f t="shared" si="113"/>
        <v>1028.027</v>
      </c>
      <c r="N296" s="2">
        <f t="shared" si="114"/>
        <v>1401.5001</v>
      </c>
      <c r="O296" s="77">
        <f t="shared" si="116"/>
        <v>794.06829999999991</v>
      </c>
      <c r="P296" s="2">
        <f t="shared" si="115"/>
        <v>2195.5684000000001</v>
      </c>
      <c r="Q296" s="74">
        <f t="shared" si="117"/>
        <v>12218.931700000001</v>
      </c>
      <c r="R296" s="40">
        <v>111</v>
      </c>
    </row>
    <row r="297" spans="1:18" x14ac:dyDescent="0.25">
      <c r="A297" s="11" t="s">
        <v>803</v>
      </c>
      <c r="B297" s="16" t="s">
        <v>599</v>
      </c>
      <c r="C297" s="67" t="s">
        <v>1013</v>
      </c>
      <c r="D297" s="11" t="s">
        <v>196</v>
      </c>
      <c r="E297" s="69" t="s">
        <v>978</v>
      </c>
      <c r="F297" s="50">
        <v>13013</v>
      </c>
      <c r="G297" s="73">
        <v>0</v>
      </c>
      <c r="H297" s="1">
        <v>25</v>
      </c>
      <c r="I297" s="1">
        <f t="shared" si="109"/>
        <v>373.47309999999999</v>
      </c>
      <c r="J297" s="1">
        <f t="shared" si="110"/>
        <v>1028.027</v>
      </c>
      <c r="K297" s="1">
        <f t="shared" si="111"/>
        <v>143.143</v>
      </c>
      <c r="L297" s="1">
        <f t="shared" si="112"/>
        <v>395.59519999999998</v>
      </c>
      <c r="M297" s="1">
        <f t="shared" si="113"/>
        <v>1028.027</v>
      </c>
      <c r="N297" s="2">
        <f t="shared" si="114"/>
        <v>1401.5001</v>
      </c>
      <c r="O297" s="77">
        <f t="shared" si="116"/>
        <v>794.06829999999991</v>
      </c>
      <c r="P297" s="2">
        <f t="shared" si="115"/>
        <v>2195.5684000000001</v>
      </c>
      <c r="Q297" s="74">
        <f t="shared" si="117"/>
        <v>12218.931700000001</v>
      </c>
      <c r="R297" s="40">
        <v>111</v>
      </c>
    </row>
    <row r="298" spans="1:18" x14ac:dyDescent="0.25">
      <c r="A298" s="11" t="s">
        <v>804</v>
      </c>
      <c r="B298" s="24" t="s">
        <v>598</v>
      </c>
      <c r="C298" s="67" t="s">
        <v>1013</v>
      </c>
      <c r="D298" s="11" t="s">
        <v>198</v>
      </c>
      <c r="E298" s="69" t="s">
        <v>978</v>
      </c>
      <c r="F298" s="50">
        <v>13013</v>
      </c>
      <c r="G298" s="73">
        <v>0</v>
      </c>
      <c r="H298" s="1">
        <v>25</v>
      </c>
      <c r="I298" s="1">
        <f t="shared" si="109"/>
        <v>373.47309999999999</v>
      </c>
      <c r="J298" s="1">
        <f t="shared" si="110"/>
        <v>1028.027</v>
      </c>
      <c r="K298" s="1">
        <f t="shared" si="111"/>
        <v>143.143</v>
      </c>
      <c r="L298" s="1">
        <f t="shared" si="112"/>
        <v>395.59519999999998</v>
      </c>
      <c r="M298" s="1">
        <f t="shared" si="113"/>
        <v>1028.027</v>
      </c>
      <c r="N298" s="2">
        <f t="shared" si="114"/>
        <v>1401.5001</v>
      </c>
      <c r="O298" s="77">
        <f t="shared" si="116"/>
        <v>794.06829999999991</v>
      </c>
      <c r="P298" s="2">
        <f t="shared" si="115"/>
        <v>2195.5684000000001</v>
      </c>
      <c r="Q298" s="74">
        <f t="shared" si="117"/>
        <v>12218.931700000001</v>
      </c>
      <c r="R298" s="40">
        <v>111</v>
      </c>
    </row>
    <row r="299" spans="1:18" x14ac:dyDescent="0.25">
      <c r="A299" s="11" t="s">
        <v>805</v>
      </c>
      <c r="B299" s="14" t="s">
        <v>600</v>
      </c>
      <c r="C299" s="67" t="s">
        <v>1013</v>
      </c>
      <c r="D299" s="11" t="s">
        <v>176</v>
      </c>
      <c r="E299" s="69" t="s">
        <v>978</v>
      </c>
      <c r="F299" s="50">
        <v>52000</v>
      </c>
      <c r="G299" s="73">
        <v>0</v>
      </c>
      <c r="H299" s="1">
        <v>25</v>
      </c>
      <c r="I299" s="1">
        <f t="shared" si="109"/>
        <v>1492.4</v>
      </c>
      <c r="J299" s="1">
        <f t="shared" si="110"/>
        <v>4108</v>
      </c>
      <c r="K299" s="1">
        <f t="shared" si="111"/>
        <v>572.00000000000011</v>
      </c>
      <c r="L299" s="1">
        <f t="shared" si="112"/>
        <v>1580.8</v>
      </c>
      <c r="M299" s="1">
        <f t="shared" si="113"/>
        <v>4108</v>
      </c>
      <c r="N299" s="2">
        <f t="shared" si="114"/>
        <v>5600.4</v>
      </c>
      <c r="O299" s="77">
        <f t="shared" si="116"/>
        <v>3098.2</v>
      </c>
      <c r="P299" s="2">
        <f t="shared" si="115"/>
        <v>8698.5999999999985</v>
      </c>
      <c r="Q299" s="74">
        <f t="shared" si="117"/>
        <v>48901.8</v>
      </c>
      <c r="R299" s="40">
        <v>111</v>
      </c>
    </row>
    <row r="300" spans="1:18" x14ac:dyDescent="0.25">
      <c r="A300" s="11" t="s">
        <v>806</v>
      </c>
      <c r="B300" s="18" t="s">
        <v>601</v>
      </c>
      <c r="C300" s="67" t="s">
        <v>1013</v>
      </c>
      <c r="D300" s="11" t="s">
        <v>190</v>
      </c>
      <c r="E300" s="69" t="s">
        <v>978</v>
      </c>
      <c r="F300" s="50">
        <v>13013</v>
      </c>
      <c r="G300" s="73">
        <v>0</v>
      </c>
      <c r="H300" s="1">
        <v>25</v>
      </c>
      <c r="I300" s="1">
        <f t="shared" si="109"/>
        <v>373.47309999999999</v>
      </c>
      <c r="J300" s="1">
        <f t="shared" si="110"/>
        <v>1028.027</v>
      </c>
      <c r="K300" s="1">
        <f t="shared" si="111"/>
        <v>143.143</v>
      </c>
      <c r="L300" s="1">
        <f t="shared" si="112"/>
        <v>395.59519999999998</v>
      </c>
      <c r="M300" s="1">
        <f t="shared" si="113"/>
        <v>1028.027</v>
      </c>
      <c r="N300" s="2">
        <f t="shared" si="114"/>
        <v>1401.5001</v>
      </c>
      <c r="O300" s="77">
        <f t="shared" si="116"/>
        <v>794.06829999999991</v>
      </c>
      <c r="P300" s="2">
        <f t="shared" si="115"/>
        <v>2195.5684000000001</v>
      </c>
      <c r="Q300" s="74">
        <f t="shared" si="117"/>
        <v>12218.931700000001</v>
      </c>
      <c r="R300" s="40">
        <v>111</v>
      </c>
    </row>
    <row r="301" spans="1:18" x14ac:dyDescent="0.25">
      <c r="A301" s="11" t="s">
        <v>807</v>
      </c>
      <c r="B301" s="14" t="s">
        <v>602</v>
      </c>
      <c r="C301" s="67" t="s">
        <v>1013</v>
      </c>
      <c r="D301" s="11" t="s">
        <v>195</v>
      </c>
      <c r="E301" s="69" t="s">
        <v>978</v>
      </c>
      <c r="F301" s="50">
        <v>13104</v>
      </c>
      <c r="G301" s="73">
        <v>0</v>
      </c>
      <c r="H301" s="1">
        <v>25</v>
      </c>
      <c r="I301" s="1">
        <f t="shared" si="109"/>
        <v>376.08479999999997</v>
      </c>
      <c r="J301" s="1">
        <f t="shared" si="110"/>
        <v>1035.2160000000001</v>
      </c>
      <c r="K301" s="1">
        <f t="shared" si="111"/>
        <v>144.14400000000001</v>
      </c>
      <c r="L301" s="1">
        <f t="shared" si="112"/>
        <v>398.36160000000001</v>
      </c>
      <c r="M301" s="1">
        <f t="shared" si="113"/>
        <v>1035.2160000000001</v>
      </c>
      <c r="N301" s="2">
        <f t="shared" si="114"/>
        <v>1411.3008</v>
      </c>
      <c r="O301" s="77">
        <f t="shared" si="116"/>
        <v>799.44640000000004</v>
      </c>
      <c r="P301" s="2">
        <f t="shared" si="115"/>
        <v>2210.7471999999998</v>
      </c>
      <c r="Q301" s="74">
        <f t="shared" si="117"/>
        <v>12304.553599999999</v>
      </c>
      <c r="R301" s="40">
        <v>111</v>
      </c>
    </row>
    <row r="302" spans="1:18" x14ac:dyDescent="0.25">
      <c r="A302" s="11" t="s">
        <v>808</v>
      </c>
      <c r="B302" s="14" t="s">
        <v>603</v>
      </c>
      <c r="C302" s="67" t="s">
        <v>1013</v>
      </c>
      <c r="D302" s="11" t="s">
        <v>195</v>
      </c>
      <c r="E302" s="69" t="s">
        <v>978</v>
      </c>
      <c r="F302" s="50">
        <v>13104</v>
      </c>
      <c r="G302" s="73">
        <v>0</v>
      </c>
      <c r="H302" s="1">
        <v>25</v>
      </c>
      <c r="I302" s="1">
        <f t="shared" si="109"/>
        <v>376.08479999999997</v>
      </c>
      <c r="J302" s="1">
        <f t="shared" si="110"/>
        <v>1035.2160000000001</v>
      </c>
      <c r="K302" s="1">
        <f t="shared" si="111"/>
        <v>144.14400000000001</v>
      </c>
      <c r="L302" s="1">
        <f t="shared" si="112"/>
        <v>398.36160000000001</v>
      </c>
      <c r="M302" s="1">
        <f t="shared" si="113"/>
        <v>1035.2160000000001</v>
      </c>
      <c r="N302" s="2">
        <f t="shared" si="114"/>
        <v>1411.3008</v>
      </c>
      <c r="O302" s="77">
        <f t="shared" si="116"/>
        <v>799.44640000000004</v>
      </c>
      <c r="P302" s="2">
        <f t="shared" si="115"/>
        <v>2210.7471999999998</v>
      </c>
      <c r="Q302" s="74">
        <f t="shared" si="117"/>
        <v>12304.553599999999</v>
      </c>
      <c r="R302" s="40">
        <v>111</v>
      </c>
    </row>
    <row r="303" spans="1:18" x14ac:dyDescent="0.25">
      <c r="A303" s="11" t="s">
        <v>809</v>
      </c>
      <c r="B303" s="14" t="s">
        <v>604</v>
      </c>
      <c r="C303" s="67" t="s">
        <v>1013</v>
      </c>
      <c r="D303" s="11" t="s">
        <v>186</v>
      </c>
      <c r="E303" s="69" t="s">
        <v>978</v>
      </c>
      <c r="F303" s="50">
        <v>15600</v>
      </c>
      <c r="G303" s="73">
        <v>0</v>
      </c>
      <c r="H303" s="1">
        <v>25</v>
      </c>
      <c r="I303" s="1">
        <f t="shared" ref="I303:I359" si="118">F303*2.87%</f>
        <v>447.71999999999997</v>
      </c>
      <c r="J303" s="1">
        <f t="shared" ref="J303:J359" si="119">F303*7.9%</f>
        <v>1232.4000000000001</v>
      </c>
      <c r="K303" s="1">
        <f t="shared" ref="K303:K359" si="120">F303*1.1%</f>
        <v>171.60000000000002</v>
      </c>
      <c r="L303" s="1">
        <f t="shared" ref="L303:L359" si="121">F303*3.04%</f>
        <v>474.24</v>
      </c>
      <c r="M303" s="1">
        <f t="shared" ref="M303:M359" si="122">F303*7.9%</f>
        <v>1232.4000000000001</v>
      </c>
      <c r="N303" s="2">
        <f t="shared" ref="N303:N359" si="123">I303+J303</f>
        <v>1680.1200000000001</v>
      </c>
      <c r="O303" s="77">
        <f t="shared" si="116"/>
        <v>946.96</v>
      </c>
      <c r="P303" s="2">
        <f t="shared" ref="P303:P359" si="124">N303+O303</f>
        <v>2627.08</v>
      </c>
      <c r="Q303" s="74">
        <f t="shared" si="117"/>
        <v>14653.04</v>
      </c>
      <c r="R303" s="40">
        <v>111</v>
      </c>
    </row>
    <row r="304" spans="1:18" x14ac:dyDescent="0.25">
      <c r="A304" s="11" t="s">
        <v>1098</v>
      </c>
      <c r="B304" s="14" t="s">
        <v>605</v>
      </c>
      <c r="C304" s="67" t="s">
        <v>1013</v>
      </c>
      <c r="D304" s="11" t="s">
        <v>186</v>
      </c>
      <c r="E304" s="69" t="s">
        <v>978</v>
      </c>
      <c r="F304" s="50">
        <v>17680</v>
      </c>
      <c r="G304" s="73">
        <v>0</v>
      </c>
      <c r="H304" s="1">
        <v>25</v>
      </c>
      <c r="I304" s="1">
        <f t="shared" si="118"/>
        <v>507.416</v>
      </c>
      <c r="J304" s="1">
        <f t="shared" si="119"/>
        <v>1396.72</v>
      </c>
      <c r="K304" s="1">
        <f t="shared" si="120"/>
        <v>194.48000000000002</v>
      </c>
      <c r="L304" s="1">
        <f t="shared" si="121"/>
        <v>537.47199999999998</v>
      </c>
      <c r="M304" s="1">
        <f t="shared" si="122"/>
        <v>1396.72</v>
      </c>
      <c r="N304" s="2">
        <f t="shared" si="123"/>
        <v>1904.136</v>
      </c>
      <c r="O304" s="77">
        <f t="shared" si="116"/>
        <v>1069.8879999999999</v>
      </c>
      <c r="P304" s="2">
        <f t="shared" si="124"/>
        <v>2974.0239999999999</v>
      </c>
      <c r="Q304" s="74">
        <f t="shared" si="117"/>
        <v>16610.112000000001</v>
      </c>
      <c r="R304" s="40">
        <v>111</v>
      </c>
    </row>
    <row r="305" spans="1:18" x14ac:dyDescent="0.25">
      <c r="A305" s="11" t="s">
        <v>810</v>
      </c>
      <c r="B305" s="16" t="s">
        <v>606</v>
      </c>
      <c r="C305" s="67" t="s">
        <v>1013</v>
      </c>
      <c r="D305" s="36" t="s">
        <v>185</v>
      </c>
      <c r="E305" s="69" t="s">
        <v>978</v>
      </c>
      <c r="F305" s="48">
        <v>15600</v>
      </c>
      <c r="G305" s="73">
        <v>0</v>
      </c>
      <c r="H305" s="1">
        <v>25</v>
      </c>
      <c r="I305" s="1">
        <f t="shared" si="118"/>
        <v>447.71999999999997</v>
      </c>
      <c r="J305" s="1">
        <f t="shared" si="119"/>
        <v>1232.4000000000001</v>
      </c>
      <c r="K305" s="1">
        <f t="shared" si="120"/>
        <v>171.60000000000002</v>
      </c>
      <c r="L305" s="1">
        <f t="shared" si="121"/>
        <v>474.24</v>
      </c>
      <c r="M305" s="1">
        <f t="shared" si="122"/>
        <v>1232.4000000000001</v>
      </c>
      <c r="N305" s="2">
        <f t="shared" si="123"/>
        <v>1680.1200000000001</v>
      </c>
      <c r="O305" s="77">
        <f t="shared" si="116"/>
        <v>946.96</v>
      </c>
      <c r="P305" s="2">
        <f t="shared" si="124"/>
        <v>2627.08</v>
      </c>
      <c r="Q305" s="74">
        <f t="shared" ref="Q305:Q362" si="125">F305-O305-G305</f>
        <v>14653.04</v>
      </c>
      <c r="R305" s="40">
        <v>111</v>
      </c>
    </row>
    <row r="306" spans="1:18" x14ac:dyDescent="0.25">
      <c r="A306" s="11" t="s">
        <v>811</v>
      </c>
      <c r="B306" s="18" t="s">
        <v>607</v>
      </c>
      <c r="C306" s="67" t="s">
        <v>1013</v>
      </c>
      <c r="D306" s="11" t="s">
        <v>608</v>
      </c>
      <c r="E306" s="69" t="s">
        <v>978</v>
      </c>
      <c r="F306" s="51">
        <v>15210</v>
      </c>
      <c r="G306" s="73">
        <v>0</v>
      </c>
      <c r="H306" s="1">
        <v>25</v>
      </c>
      <c r="I306" s="1">
        <f t="shared" si="118"/>
        <v>436.52699999999999</v>
      </c>
      <c r="J306" s="1">
        <f t="shared" si="119"/>
        <v>1201.5899999999999</v>
      </c>
      <c r="K306" s="1">
        <f t="shared" si="120"/>
        <v>167.31000000000003</v>
      </c>
      <c r="L306" s="1">
        <f t="shared" si="121"/>
        <v>462.38400000000001</v>
      </c>
      <c r="M306" s="1">
        <f t="shared" si="122"/>
        <v>1201.5899999999999</v>
      </c>
      <c r="N306" s="2">
        <f t="shared" si="123"/>
        <v>1638.117</v>
      </c>
      <c r="O306" s="77">
        <f t="shared" si="116"/>
        <v>923.91100000000006</v>
      </c>
      <c r="P306" s="2">
        <f t="shared" si="124"/>
        <v>2562.0280000000002</v>
      </c>
      <c r="Q306" s="74">
        <f t="shared" si="125"/>
        <v>14286.089</v>
      </c>
      <c r="R306" s="40">
        <v>111</v>
      </c>
    </row>
    <row r="307" spans="1:18" x14ac:dyDescent="0.25">
      <c r="A307" s="11" t="s">
        <v>812</v>
      </c>
      <c r="B307" s="14" t="s">
        <v>609</v>
      </c>
      <c r="C307" s="67" t="s">
        <v>1013</v>
      </c>
      <c r="D307" s="11" t="s">
        <v>198</v>
      </c>
      <c r="E307" s="69" t="s">
        <v>978</v>
      </c>
      <c r="F307" s="50">
        <v>13013</v>
      </c>
      <c r="G307" s="73">
        <v>0</v>
      </c>
      <c r="H307" s="1">
        <v>25</v>
      </c>
      <c r="I307" s="1">
        <f t="shared" si="118"/>
        <v>373.47309999999999</v>
      </c>
      <c r="J307" s="1">
        <f t="shared" si="119"/>
        <v>1028.027</v>
      </c>
      <c r="K307" s="1">
        <f t="shared" si="120"/>
        <v>143.143</v>
      </c>
      <c r="L307" s="1">
        <f t="shared" si="121"/>
        <v>395.59519999999998</v>
      </c>
      <c r="M307" s="1">
        <f t="shared" si="122"/>
        <v>1028.027</v>
      </c>
      <c r="N307" s="2">
        <f t="shared" si="123"/>
        <v>1401.5001</v>
      </c>
      <c r="O307" s="77">
        <f t="shared" si="116"/>
        <v>794.06829999999991</v>
      </c>
      <c r="P307" s="2">
        <f t="shared" si="124"/>
        <v>2195.5684000000001</v>
      </c>
      <c r="Q307" s="74">
        <f t="shared" si="125"/>
        <v>12218.931700000001</v>
      </c>
      <c r="R307" s="40">
        <v>111</v>
      </c>
    </row>
    <row r="308" spans="1:18" x14ac:dyDescent="0.25">
      <c r="A308" s="11" t="s">
        <v>813</v>
      </c>
      <c r="B308" s="14" t="s">
        <v>610</v>
      </c>
      <c r="C308" s="67" t="s">
        <v>1013</v>
      </c>
      <c r="D308" s="37" t="s">
        <v>186</v>
      </c>
      <c r="E308" s="69" t="s">
        <v>978</v>
      </c>
      <c r="F308" s="60">
        <v>15795</v>
      </c>
      <c r="G308" s="73">
        <v>0</v>
      </c>
      <c r="H308" s="1">
        <v>25</v>
      </c>
      <c r="I308" s="1">
        <f t="shared" si="118"/>
        <v>453.31650000000002</v>
      </c>
      <c r="J308" s="1">
        <f t="shared" si="119"/>
        <v>1247.8050000000001</v>
      </c>
      <c r="K308" s="1">
        <f t="shared" si="120"/>
        <v>173.745</v>
      </c>
      <c r="L308" s="1">
        <f t="shared" si="121"/>
        <v>480.16800000000001</v>
      </c>
      <c r="M308" s="1">
        <f t="shared" si="122"/>
        <v>1247.8050000000001</v>
      </c>
      <c r="N308" s="2">
        <f t="shared" si="123"/>
        <v>1701.1215000000002</v>
      </c>
      <c r="O308" s="77">
        <f t="shared" si="116"/>
        <v>958.48450000000003</v>
      </c>
      <c r="P308" s="2">
        <f t="shared" si="124"/>
        <v>2659.6060000000002</v>
      </c>
      <c r="Q308" s="74">
        <f t="shared" si="125"/>
        <v>14836.5155</v>
      </c>
      <c r="R308" s="40">
        <v>111</v>
      </c>
    </row>
    <row r="309" spans="1:18" x14ac:dyDescent="0.25">
      <c r="A309" s="11" t="s">
        <v>814</v>
      </c>
      <c r="B309" s="14" t="s">
        <v>611</v>
      </c>
      <c r="C309" s="67" t="s">
        <v>1013</v>
      </c>
      <c r="D309" s="11" t="s">
        <v>349</v>
      </c>
      <c r="E309" s="69" t="s">
        <v>978</v>
      </c>
      <c r="F309" s="48">
        <v>15795</v>
      </c>
      <c r="G309" s="73">
        <v>0</v>
      </c>
      <c r="H309" s="1">
        <v>25</v>
      </c>
      <c r="I309" s="1">
        <f t="shared" si="118"/>
        <v>453.31650000000002</v>
      </c>
      <c r="J309" s="1">
        <f t="shared" si="119"/>
        <v>1247.8050000000001</v>
      </c>
      <c r="K309" s="1">
        <f t="shared" si="120"/>
        <v>173.745</v>
      </c>
      <c r="L309" s="1">
        <f t="shared" si="121"/>
        <v>480.16800000000001</v>
      </c>
      <c r="M309" s="1">
        <f t="shared" si="122"/>
        <v>1247.8050000000001</v>
      </c>
      <c r="N309" s="2">
        <f t="shared" si="123"/>
        <v>1701.1215000000002</v>
      </c>
      <c r="O309" s="77">
        <f t="shared" si="116"/>
        <v>958.48450000000003</v>
      </c>
      <c r="P309" s="2">
        <f t="shared" si="124"/>
        <v>2659.6060000000002</v>
      </c>
      <c r="Q309" s="74">
        <f t="shared" si="125"/>
        <v>14836.5155</v>
      </c>
      <c r="R309" s="40">
        <v>111</v>
      </c>
    </row>
    <row r="310" spans="1:18" x14ac:dyDescent="0.25">
      <c r="A310" s="11" t="s">
        <v>815</v>
      </c>
      <c r="B310" s="14" t="s">
        <v>613</v>
      </c>
      <c r="C310" s="67" t="s">
        <v>1013</v>
      </c>
      <c r="D310" s="11" t="s">
        <v>349</v>
      </c>
      <c r="E310" s="69" t="s">
        <v>978</v>
      </c>
      <c r="F310" s="48">
        <v>16380</v>
      </c>
      <c r="G310" s="73">
        <v>0</v>
      </c>
      <c r="H310" s="1">
        <v>25</v>
      </c>
      <c r="I310" s="1">
        <f t="shared" si="118"/>
        <v>470.10599999999999</v>
      </c>
      <c r="J310" s="1">
        <f t="shared" si="119"/>
        <v>1294.02</v>
      </c>
      <c r="K310" s="1">
        <f t="shared" si="120"/>
        <v>180.18</v>
      </c>
      <c r="L310" s="1">
        <f t="shared" si="121"/>
        <v>497.952</v>
      </c>
      <c r="M310" s="1">
        <f t="shared" si="122"/>
        <v>1294.02</v>
      </c>
      <c r="N310" s="2">
        <f t="shared" si="123"/>
        <v>1764.126</v>
      </c>
      <c r="O310" s="77">
        <f t="shared" si="116"/>
        <v>993.05799999999999</v>
      </c>
      <c r="P310" s="2">
        <f t="shared" si="124"/>
        <v>2757.1840000000002</v>
      </c>
      <c r="Q310" s="74">
        <f t="shared" si="125"/>
        <v>15386.941999999999</v>
      </c>
      <c r="R310" s="40">
        <v>111</v>
      </c>
    </row>
    <row r="311" spans="1:18" x14ac:dyDescent="0.25">
      <c r="A311" s="11" t="s">
        <v>816</v>
      </c>
      <c r="B311" s="14" t="s">
        <v>587</v>
      </c>
      <c r="C311" s="67" t="s">
        <v>1013</v>
      </c>
      <c r="D311" s="11" t="s">
        <v>186</v>
      </c>
      <c r="E311" s="69" t="s">
        <v>978</v>
      </c>
      <c r="F311" s="48">
        <v>15795</v>
      </c>
      <c r="G311" s="73">
        <v>0</v>
      </c>
      <c r="H311" s="1">
        <v>25</v>
      </c>
      <c r="I311" s="1">
        <f t="shared" si="118"/>
        <v>453.31650000000002</v>
      </c>
      <c r="J311" s="1">
        <f t="shared" si="119"/>
        <v>1247.8050000000001</v>
      </c>
      <c r="K311" s="1">
        <f t="shared" si="120"/>
        <v>173.745</v>
      </c>
      <c r="L311" s="1">
        <f t="shared" si="121"/>
        <v>480.16800000000001</v>
      </c>
      <c r="M311" s="1">
        <f t="shared" si="122"/>
        <v>1247.8050000000001</v>
      </c>
      <c r="N311" s="2">
        <f t="shared" si="123"/>
        <v>1701.1215000000002</v>
      </c>
      <c r="O311" s="77">
        <f t="shared" si="116"/>
        <v>958.48450000000003</v>
      </c>
      <c r="P311" s="2">
        <f t="shared" si="124"/>
        <v>2659.6060000000002</v>
      </c>
      <c r="Q311" s="74">
        <f t="shared" si="125"/>
        <v>14836.5155</v>
      </c>
      <c r="R311" s="40">
        <v>111</v>
      </c>
    </row>
    <row r="312" spans="1:18" x14ac:dyDescent="0.25">
      <c r="A312" s="11" t="s">
        <v>817</v>
      </c>
      <c r="B312" s="15" t="s">
        <v>244</v>
      </c>
      <c r="C312" s="67" t="s">
        <v>1014</v>
      </c>
      <c r="D312" s="11" t="s">
        <v>245</v>
      </c>
      <c r="E312" s="69" t="s">
        <v>978</v>
      </c>
      <c r="F312" s="48">
        <v>13365</v>
      </c>
      <c r="G312" s="73">
        <v>0</v>
      </c>
      <c r="H312" s="1">
        <v>25</v>
      </c>
      <c r="I312" s="1">
        <f t="shared" si="118"/>
        <v>383.57549999999998</v>
      </c>
      <c r="J312" s="1">
        <f t="shared" si="119"/>
        <v>1055.835</v>
      </c>
      <c r="K312" s="1">
        <f t="shared" si="120"/>
        <v>147.01500000000001</v>
      </c>
      <c r="L312" s="1">
        <f t="shared" si="121"/>
        <v>406.29599999999999</v>
      </c>
      <c r="M312" s="1">
        <f t="shared" si="122"/>
        <v>1055.835</v>
      </c>
      <c r="N312" s="2">
        <f t="shared" si="123"/>
        <v>1439.4105</v>
      </c>
      <c r="O312" s="77">
        <f t="shared" si="116"/>
        <v>814.87149999999997</v>
      </c>
      <c r="P312" s="2">
        <f t="shared" si="124"/>
        <v>2254.2820000000002</v>
      </c>
      <c r="Q312" s="74">
        <f t="shared" si="125"/>
        <v>12550.128500000001</v>
      </c>
      <c r="R312" s="40">
        <v>111</v>
      </c>
    </row>
    <row r="313" spans="1:18" x14ac:dyDescent="0.25">
      <c r="A313" s="11" t="s">
        <v>818</v>
      </c>
      <c r="B313" s="26" t="s">
        <v>246</v>
      </c>
      <c r="C313" s="67" t="s">
        <v>1014</v>
      </c>
      <c r="D313" s="11" t="s">
        <v>247</v>
      </c>
      <c r="E313" s="69" t="s">
        <v>978</v>
      </c>
      <c r="F313" s="48">
        <v>34155</v>
      </c>
      <c r="G313" s="73">
        <v>0</v>
      </c>
      <c r="H313" s="1">
        <v>25</v>
      </c>
      <c r="I313" s="1">
        <f t="shared" si="118"/>
        <v>980.24850000000004</v>
      </c>
      <c r="J313" s="1">
        <f t="shared" si="119"/>
        <v>2698.2449999999999</v>
      </c>
      <c r="K313" s="1">
        <f t="shared" si="120"/>
        <v>375.70500000000004</v>
      </c>
      <c r="L313" s="1">
        <f t="shared" si="121"/>
        <v>1038.3119999999999</v>
      </c>
      <c r="M313" s="1">
        <f t="shared" si="122"/>
        <v>2698.2449999999999</v>
      </c>
      <c r="N313" s="2">
        <f t="shared" si="123"/>
        <v>3678.4935</v>
      </c>
      <c r="O313" s="77">
        <f t="shared" si="116"/>
        <v>2043.5605</v>
      </c>
      <c r="P313" s="2">
        <f t="shared" si="124"/>
        <v>5722.0540000000001</v>
      </c>
      <c r="Q313" s="74">
        <f t="shared" si="125"/>
        <v>32111.4395</v>
      </c>
      <c r="R313" s="40">
        <v>111</v>
      </c>
    </row>
    <row r="314" spans="1:18" x14ac:dyDescent="0.25">
      <c r="A314" s="11" t="s">
        <v>819</v>
      </c>
      <c r="B314" s="16" t="s">
        <v>248</v>
      </c>
      <c r="C314" s="67" t="s">
        <v>1014</v>
      </c>
      <c r="D314" s="17" t="s">
        <v>247</v>
      </c>
      <c r="E314" s="69" t="s">
        <v>978</v>
      </c>
      <c r="F314" s="48">
        <v>34155</v>
      </c>
      <c r="G314" s="73">
        <v>0</v>
      </c>
      <c r="H314" s="1">
        <v>25</v>
      </c>
      <c r="I314" s="1">
        <f t="shared" si="118"/>
        <v>980.24850000000004</v>
      </c>
      <c r="J314" s="1">
        <f t="shared" si="119"/>
        <v>2698.2449999999999</v>
      </c>
      <c r="K314" s="1">
        <f t="shared" si="120"/>
        <v>375.70500000000004</v>
      </c>
      <c r="L314" s="1">
        <f t="shared" si="121"/>
        <v>1038.3119999999999</v>
      </c>
      <c r="M314" s="1">
        <f t="shared" si="122"/>
        <v>2698.2449999999999</v>
      </c>
      <c r="N314" s="2">
        <f t="shared" si="123"/>
        <v>3678.4935</v>
      </c>
      <c r="O314" s="77">
        <f t="shared" si="116"/>
        <v>2043.5605</v>
      </c>
      <c r="P314" s="2">
        <f t="shared" si="124"/>
        <v>5722.0540000000001</v>
      </c>
      <c r="Q314" s="74">
        <f t="shared" si="125"/>
        <v>32111.4395</v>
      </c>
      <c r="R314" s="40">
        <v>111</v>
      </c>
    </row>
    <row r="315" spans="1:18" x14ac:dyDescent="0.25">
      <c r="A315" s="11" t="s">
        <v>820</v>
      </c>
      <c r="B315" s="14" t="s">
        <v>249</v>
      </c>
      <c r="C315" s="67" t="s">
        <v>1014</v>
      </c>
      <c r="D315" s="11" t="s">
        <v>250</v>
      </c>
      <c r="E315" s="69" t="s">
        <v>978</v>
      </c>
      <c r="F315" s="48">
        <v>17062.5</v>
      </c>
      <c r="G315" s="73">
        <v>0</v>
      </c>
      <c r="H315" s="1">
        <v>25</v>
      </c>
      <c r="I315" s="1">
        <f t="shared" si="118"/>
        <v>489.69375000000002</v>
      </c>
      <c r="J315" s="1">
        <f t="shared" si="119"/>
        <v>1347.9375</v>
      </c>
      <c r="K315" s="1">
        <f t="shared" si="120"/>
        <v>187.68750000000003</v>
      </c>
      <c r="L315" s="1">
        <f t="shared" si="121"/>
        <v>518.70000000000005</v>
      </c>
      <c r="M315" s="1">
        <f t="shared" si="122"/>
        <v>1347.9375</v>
      </c>
      <c r="N315" s="2">
        <f t="shared" si="123"/>
        <v>1837.6312499999999</v>
      </c>
      <c r="O315" s="77">
        <f t="shared" si="116"/>
        <v>1033.3937500000002</v>
      </c>
      <c r="P315" s="2">
        <f t="shared" si="124"/>
        <v>2871.0250000000001</v>
      </c>
      <c r="Q315" s="74">
        <f t="shared" si="125"/>
        <v>16029.106250000001</v>
      </c>
      <c r="R315" s="40">
        <v>111</v>
      </c>
    </row>
    <row r="316" spans="1:18" x14ac:dyDescent="0.25">
      <c r="A316" s="11" t="s">
        <v>821</v>
      </c>
      <c r="B316" s="18" t="s">
        <v>251</v>
      </c>
      <c r="C316" s="67" t="s">
        <v>1014</v>
      </c>
      <c r="D316" s="11" t="s">
        <v>252</v>
      </c>
      <c r="E316" s="69" t="s">
        <v>978</v>
      </c>
      <c r="F316" s="48">
        <v>35090</v>
      </c>
      <c r="G316" s="73">
        <v>0</v>
      </c>
      <c r="H316" s="1">
        <v>25</v>
      </c>
      <c r="I316" s="1">
        <f t="shared" si="118"/>
        <v>1007.083</v>
      </c>
      <c r="J316" s="1">
        <f t="shared" si="119"/>
        <v>2772.11</v>
      </c>
      <c r="K316" s="1">
        <f t="shared" si="120"/>
        <v>385.99000000000007</v>
      </c>
      <c r="L316" s="1">
        <f t="shared" si="121"/>
        <v>1066.7360000000001</v>
      </c>
      <c r="M316" s="1">
        <f t="shared" si="122"/>
        <v>2772.11</v>
      </c>
      <c r="N316" s="2">
        <f t="shared" si="123"/>
        <v>3779.1930000000002</v>
      </c>
      <c r="O316" s="77">
        <f t="shared" si="116"/>
        <v>2098.819</v>
      </c>
      <c r="P316" s="2">
        <f t="shared" si="124"/>
        <v>5878.0120000000006</v>
      </c>
      <c r="Q316" s="74">
        <f t="shared" si="125"/>
        <v>32991.180999999997</v>
      </c>
      <c r="R316" s="40">
        <v>111</v>
      </c>
    </row>
    <row r="317" spans="1:18" x14ac:dyDescent="0.25">
      <c r="A317" s="11" t="s">
        <v>822</v>
      </c>
      <c r="B317" s="14" t="s">
        <v>253</v>
      </c>
      <c r="C317" s="67" t="s">
        <v>1014</v>
      </c>
      <c r="D317" s="11" t="s">
        <v>254</v>
      </c>
      <c r="E317" s="69" t="s">
        <v>978</v>
      </c>
      <c r="F317" s="48">
        <v>34155</v>
      </c>
      <c r="G317" s="73">
        <v>0</v>
      </c>
      <c r="H317" s="1">
        <v>25</v>
      </c>
      <c r="I317" s="1">
        <f t="shared" si="118"/>
        <v>980.24850000000004</v>
      </c>
      <c r="J317" s="1">
        <f t="shared" si="119"/>
        <v>2698.2449999999999</v>
      </c>
      <c r="K317" s="1">
        <f t="shared" si="120"/>
        <v>375.70500000000004</v>
      </c>
      <c r="L317" s="1">
        <f t="shared" si="121"/>
        <v>1038.3119999999999</v>
      </c>
      <c r="M317" s="1">
        <f t="shared" si="122"/>
        <v>2698.2449999999999</v>
      </c>
      <c r="N317" s="2">
        <f t="shared" si="123"/>
        <v>3678.4935</v>
      </c>
      <c r="O317" s="77">
        <f t="shared" si="116"/>
        <v>2043.5605</v>
      </c>
      <c r="P317" s="2">
        <f t="shared" si="124"/>
        <v>5722.0540000000001</v>
      </c>
      <c r="Q317" s="74">
        <f t="shared" si="125"/>
        <v>32111.4395</v>
      </c>
      <c r="R317" s="40">
        <v>111</v>
      </c>
    </row>
    <row r="318" spans="1:18" x14ac:dyDescent="0.25">
      <c r="A318" s="11" t="s">
        <v>823</v>
      </c>
      <c r="B318" s="14" t="s">
        <v>255</v>
      </c>
      <c r="C318" s="67" t="s">
        <v>1014</v>
      </c>
      <c r="D318" s="11" t="s">
        <v>254</v>
      </c>
      <c r="E318" s="69" t="s">
        <v>978</v>
      </c>
      <c r="F318" s="48">
        <v>34155</v>
      </c>
      <c r="G318" s="73">
        <v>0</v>
      </c>
      <c r="H318" s="1">
        <v>25</v>
      </c>
      <c r="I318" s="1">
        <f t="shared" si="118"/>
        <v>980.24850000000004</v>
      </c>
      <c r="J318" s="1">
        <f t="shared" si="119"/>
        <v>2698.2449999999999</v>
      </c>
      <c r="K318" s="1">
        <f t="shared" si="120"/>
        <v>375.70500000000004</v>
      </c>
      <c r="L318" s="1">
        <f t="shared" si="121"/>
        <v>1038.3119999999999</v>
      </c>
      <c r="M318" s="1">
        <f t="shared" si="122"/>
        <v>2698.2449999999999</v>
      </c>
      <c r="N318" s="2">
        <f t="shared" si="123"/>
        <v>3678.4935</v>
      </c>
      <c r="O318" s="77">
        <f t="shared" si="116"/>
        <v>2043.5605</v>
      </c>
      <c r="P318" s="2">
        <f t="shared" si="124"/>
        <v>5722.0540000000001</v>
      </c>
      <c r="Q318" s="74">
        <f t="shared" si="125"/>
        <v>32111.4395</v>
      </c>
      <c r="R318" s="40">
        <v>111</v>
      </c>
    </row>
    <row r="319" spans="1:18" x14ac:dyDescent="0.25">
      <c r="A319" s="11" t="s">
        <v>824</v>
      </c>
      <c r="B319" s="24" t="s">
        <v>256</v>
      </c>
      <c r="C319" s="67" t="s">
        <v>1014</v>
      </c>
      <c r="D319" s="11" t="s">
        <v>254</v>
      </c>
      <c r="E319" s="69" t="s">
        <v>978</v>
      </c>
      <c r="F319" s="50">
        <v>37125</v>
      </c>
      <c r="G319" s="73">
        <v>36.89</v>
      </c>
      <c r="H319" s="1">
        <v>25</v>
      </c>
      <c r="I319" s="1">
        <f t="shared" si="118"/>
        <v>1065.4875</v>
      </c>
      <c r="J319" s="1">
        <f t="shared" si="119"/>
        <v>2932.875</v>
      </c>
      <c r="K319" s="1">
        <f t="shared" si="120"/>
        <v>408.37500000000006</v>
      </c>
      <c r="L319" s="1">
        <f t="shared" si="121"/>
        <v>1128.5999999999999</v>
      </c>
      <c r="M319" s="1">
        <f t="shared" si="122"/>
        <v>2932.875</v>
      </c>
      <c r="N319" s="2">
        <f t="shared" si="123"/>
        <v>3998.3625000000002</v>
      </c>
      <c r="O319" s="77">
        <f t="shared" si="116"/>
        <v>2255.9774999999995</v>
      </c>
      <c r="P319" s="2">
        <f t="shared" si="124"/>
        <v>6254.34</v>
      </c>
      <c r="Q319" s="74">
        <f t="shared" si="125"/>
        <v>34832.1325</v>
      </c>
      <c r="R319" s="40">
        <v>111</v>
      </c>
    </row>
    <row r="320" spans="1:18" x14ac:dyDescent="0.25">
      <c r="A320" s="11" t="s">
        <v>825</v>
      </c>
      <c r="B320" s="18" t="s">
        <v>257</v>
      </c>
      <c r="C320" s="67" t="s">
        <v>1014</v>
      </c>
      <c r="D320" s="11" t="s">
        <v>247</v>
      </c>
      <c r="E320" s="69" t="s">
        <v>978</v>
      </c>
      <c r="F320" s="48">
        <v>34155</v>
      </c>
      <c r="G320" s="73">
        <v>0</v>
      </c>
      <c r="H320" s="1">
        <v>25</v>
      </c>
      <c r="I320" s="1">
        <f t="shared" si="118"/>
        <v>980.24850000000004</v>
      </c>
      <c r="J320" s="1">
        <f t="shared" si="119"/>
        <v>2698.2449999999999</v>
      </c>
      <c r="K320" s="1">
        <f t="shared" si="120"/>
        <v>375.70500000000004</v>
      </c>
      <c r="L320" s="1">
        <f t="shared" si="121"/>
        <v>1038.3119999999999</v>
      </c>
      <c r="M320" s="1">
        <f t="shared" si="122"/>
        <v>2698.2449999999999</v>
      </c>
      <c r="N320" s="2">
        <f t="shared" si="123"/>
        <v>3678.4935</v>
      </c>
      <c r="O320" s="77">
        <f t="shared" si="116"/>
        <v>2043.5605</v>
      </c>
      <c r="P320" s="2">
        <f t="shared" si="124"/>
        <v>5722.0540000000001</v>
      </c>
      <c r="Q320" s="74">
        <f t="shared" si="125"/>
        <v>32111.4395</v>
      </c>
      <c r="R320" s="40">
        <v>111</v>
      </c>
    </row>
    <row r="321" spans="1:18" x14ac:dyDescent="0.25">
      <c r="A321" s="11" t="s">
        <v>826</v>
      </c>
      <c r="B321" s="14" t="s">
        <v>258</v>
      </c>
      <c r="C321" s="67" t="s">
        <v>1014</v>
      </c>
      <c r="D321" s="11" t="s">
        <v>187</v>
      </c>
      <c r="E321" s="69" t="s">
        <v>978</v>
      </c>
      <c r="F321" s="48">
        <v>26450</v>
      </c>
      <c r="G321" s="73">
        <v>0</v>
      </c>
      <c r="H321" s="1">
        <v>25</v>
      </c>
      <c r="I321" s="1">
        <f t="shared" si="118"/>
        <v>759.11500000000001</v>
      </c>
      <c r="J321" s="1">
        <f t="shared" si="119"/>
        <v>2089.5500000000002</v>
      </c>
      <c r="K321" s="1">
        <f t="shared" si="120"/>
        <v>290.95000000000005</v>
      </c>
      <c r="L321" s="1">
        <f t="shared" si="121"/>
        <v>804.08</v>
      </c>
      <c r="M321" s="1">
        <f t="shared" si="122"/>
        <v>2089.5500000000002</v>
      </c>
      <c r="N321" s="2">
        <f t="shared" si="123"/>
        <v>2848.665</v>
      </c>
      <c r="O321" s="77">
        <f t="shared" si="116"/>
        <v>1588.1950000000002</v>
      </c>
      <c r="P321" s="2">
        <f t="shared" si="124"/>
        <v>4436.8600000000006</v>
      </c>
      <c r="Q321" s="74">
        <f t="shared" si="125"/>
        <v>24861.805</v>
      </c>
      <c r="R321" s="40">
        <v>111</v>
      </c>
    </row>
    <row r="322" spans="1:18" x14ac:dyDescent="0.25">
      <c r="A322" s="11" t="s">
        <v>827</v>
      </c>
      <c r="B322" s="15" t="s">
        <v>259</v>
      </c>
      <c r="C322" s="67" t="s">
        <v>1014</v>
      </c>
      <c r="D322" s="11" t="s">
        <v>260</v>
      </c>
      <c r="E322" s="69" t="s">
        <v>978</v>
      </c>
      <c r="F322" s="48">
        <v>37125</v>
      </c>
      <c r="G322" s="73">
        <v>36.89</v>
      </c>
      <c r="H322" s="1">
        <v>25</v>
      </c>
      <c r="I322" s="1">
        <f t="shared" si="118"/>
        <v>1065.4875</v>
      </c>
      <c r="J322" s="1">
        <f t="shared" si="119"/>
        <v>2932.875</v>
      </c>
      <c r="K322" s="1">
        <f t="shared" si="120"/>
        <v>408.37500000000006</v>
      </c>
      <c r="L322" s="1">
        <f t="shared" si="121"/>
        <v>1128.5999999999999</v>
      </c>
      <c r="M322" s="1">
        <f t="shared" si="122"/>
        <v>2932.875</v>
      </c>
      <c r="N322" s="2">
        <f t="shared" si="123"/>
        <v>3998.3625000000002</v>
      </c>
      <c r="O322" s="77">
        <f t="shared" si="116"/>
        <v>2255.9774999999995</v>
      </c>
      <c r="P322" s="2">
        <f t="shared" si="124"/>
        <v>6254.34</v>
      </c>
      <c r="Q322" s="74">
        <f t="shared" si="125"/>
        <v>34832.1325</v>
      </c>
      <c r="R322" s="40">
        <v>111</v>
      </c>
    </row>
    <row r="323" spans="1:18" x14ac:dyDescent="0.25">
      <c r="A323" s="11" t="s">
        <v>828</v>
      </c>
      <c r="B323" s="14" t="s">
        <v>261</v>
      </c>
      <c r="C323" s="67" t="s">
        <v>1014</v>
      </c>
      <c r="D323" s="11" t="s">
        <v>187</v>
      </c>
      <c r="E323" s="69" t="s">
        <v>978</v>
      </c>
      <c r="F323" s="48">
        <v>26425</v>
      </c>
      <c r="G323" s="73">
        <v>0</v>
      </c>
      <c r="H323" s="1">
        <v>25</v>
      </c>
      <c r="I323" s="1">
        <f t="shared" si="118"/>
        <v>758.39750000000004</v>
      </c>
      <c r="J323" s="1">
        <f t="shared" si="119"/>
        <v>2087.5749999999998</v>
      </c>
      <c r="K323" s="1">
        <f t="shared" si="120"/>
        <v>290.67500000000001</v>
      </c>
      <c r="L323" s="1">
        <f t="shared" si="121"/>
        <v>803.32</v>
      </c>
      <c r="M323" s="1">
        <f t="shared" si="122"/>
        <v>2087.5749999999998</v>
      </c>
      <c r="N323" s="2">
        <f t="shared" si="123"/>
        <v>2845.9724999999999</v>
      </c>
      <c r="O323" s="77">
        <f t="shared" si="116"/>
        <v>1586.7175000000002</v>
      </c>
      <c r="P323" s="2">
        <f t="shared" si="124"/>
        <v>4432.6900000000005</v>
      </c>
      <c r="Q323" s="74">
        <f t="shared" si="125"/>
        <v>24838.282500000001</v>
      </c>
      <c r="R323" s="40">
        <v>111</v>
      </c>
    </row>
    <row r="324" spans="1:18" x14ac:dyDescent="0.25">
      <c r="A324" s="11" t="s">
        <v>829</v>
      </c>
      <c r="B324" s="14" t="s">
        <v>262</v>
      </c>
      <c r="C324" s="67" t="s">
        <v>1014</v>
      </c>
      <c r="D324" s="11" t="s">
        <v>187</v>
      </c>
      <c r="E324" s="69" t="s">
        <v>978</v>
      </c>
      <c r="F324" s="48">
        <v>22425</v>
      </c>
      <c r="G324" s="73">
        <v>0</v>
      </c>
      <c r="H324" s="1">
        <v>25</v>
      </c>
      <c r="I324" s="1">
        <f t="shared" si="118"/>
        <v>643.59749999999997</v>
      </c>
      <c r="J324" s="1">
        <f t="shared" si="119"/>
        <v>1771.575</v>
      </c>
      <c r="K324" s="1">
        <f t="shared" si="120"/>
        <v>246.67500000000001</v>
      </c>
      <c r="L324" s="1">
        <f t="shared" si="121"/>
        <v>681.72</v>
      </c>
      <c r="M324" s="1">
        <f t="shared" si="122"/>
        <v>1771.575</v>
      </c>
      <c r="N324" s="2">
        <f t="shared" si="123"/>
        <v>2415.1725000000001</v>
      </c>
      <c r="O324" s="77">
        <f t="shared" si="116"/>
        <v>1350.3175000000001</v>
      </c>
      <c r="P324" s="2">
        <f t="shared" si="124"/>
        <v>3765.4900000000002</v>
      </c>
      <c r="Q324" s="74">
        <f t="shared" si="125"/>
        <v>21074.682499999999</v>
      </c>
      <c r="R324" s="40">
        <v>111</v>
      </c>
    </row>
    <row r="325" spans="1:18" x14ac:dyDescent="0.25">
      <c r="A325" s="11" t="s">
        <v>830</v>
      </c>
      <c r="B325" s="14" t="s">
        <v>263</v>
      </c>
      <c r="C325" s="67" t="s">
        <v>1014</v>
      </c>
      <c r="D325" s="11" t="s">
        <v>264</v>
      </c>
      <c r="E325" s="69" t="s">
        <v>978</v>
      </c>
      <c r="F325" s="50">
        <v>27750</v>
      </c>
      <c r="G325" s="73">
        <v>0</v>
      </c>
      <c r="H325" s="1">
        <v>25</v>
      </c>
      <c r="I325" s="1">
        <f t="shared" si="118"/>
        <v>796.42499999999995</v>
      </c>
      <c r="J325" s="1">
        <f t="shared" si="119"/>
        <v>2192.25</v>
      </c>
      <c r="K325" s="1">
        <f t="shared" si="120"/>
        <v>305.25000000000006</v>
      </c>
      <c r="L325" s="1">
        <f t="shared" si="121"/>
        <v>843.6</v>
      </c>
      <c r="M325" s="1">
        <f t="shared" si="122"/>
        <v>2192.25</v>
      </c>
      <c r="N325" s="2">
        <f t="shared" si="123"/>
        <v>2988.6750000000002</v>
      </c>
      <c r="O325" s="77">
        <f t="shared" si="116"/>
        <v>1665.0250000000001</v>
      </c>
      <c r="P325" s="2">
        <f t="shared" si="124"/>
        <v>4653.7000000000007</v>
      </c>
      <c r="Q325" s="74">
        <f t="shared" si="125"/>
        <v>26084.974999999999</v>
      </c>
      <c r="R325" s="40">
        <v>111</v>
      </c>
    </row>
    <row r="326" spans="1:18" x14ac:dyDescent="0.25">
      <c r="A326" s="11" t="s">
        <v>831</v>
      </c>
      <c r="B326" s="14" t="s">
        <v>265</v>
      </c>
      <c r="C326" s="67" t="s">
        <v>1014</v>
      </c>
      <c r="D326" s="11" t="s">
        <v>254</v>
      </c>
      <c r="E326" s="69" t="s">
        <v>978</v>
      </c>
      <c r="F326" s="48">
        <v>33687.5</v>
      </c>
      <c r="G326" s="73">
        <v>0</v>
      </c>
      <c r="H326" s="1">
        <v>25</v>
      </c>
      <c r="I326" s="1">
        <f t="shared" si="118"/>
        <v>966.83124999999995</v>
      </c>
      <c r="J326" s="1">
        <f t="shared" si="119"/>
        <v>2661.3125</v>
      </c>
      <c r="K326" s="1">
        <f t="shared" si="120"/>
        <v>370.56250000000006</v>
      </c>
      <c r="L326" s="1">
        <f t="shared" si="121"/>
        <v>1024.0999999999999</v>
      </c>
      <c r="M326" s="1">
        <f t="shared" si="122"/>
        <v>2661.3125</v>
      </c>
      <c r="N326" s="2">
        <f t="shared" si="123"/>
        <v>3628.1437500000002</v>
      </c>
      <c r="O326" s="77">
        <f t="shared" si="116"/>
        <v>2015.9312499999999</v>
      </c>
      <c r="P326" s="2">
        <f t="shared" si="124"/>
        <v>5644.0749999999998</v>
      </c>
      <c r="Q326" s="74">
        <f t="shared" si="125"/>
        <v>31671.568749999999</v>
      </c>
      <c r="R326" s="40">
        <v>111</v>
      </c>
    </row>
    <row r="327" spans="1:18" x14ac:dyDescent="0.25">
      <c r="A327" s="11" t="s">
        <v>832</v>
      </c>
      <c r="B327" s="18" t="s">
        <v>266</v>
      </c>
      <c r="C327" s="67" t="s">
        <v>1014</v>
      </c>
      <c r="D327" s="11" t="s">
        <v>254</v>
      </c>
      <c r="E327" s="69" t="s">
        <v>978</v>
      </c>
      <c r="F327" s="48">
        <v>33687.5</v>
      </c>
      <c r="G327" s="73">
        <v>0</v>
      </c>
      <c r="H327" s="1">
        <v>25</v>
      </c>
      <c r="I327" s="1">
        <f t="shared" si="118"/>
        <v>966.83124999999995</v>
      </c>
      <c r="J327" s="1">
        <f t="shared" si="119"/>
        <v>2661.3125</v>
      </c>
      <c r="K327" s="1">
        <f t="shared" si="120"/>
        <v>370.56250000000006</v>
      </c>
      <c r="L327" s="1">
        <f t="shared" si="121"/>
        <v>1024.0999999999999</v>
      </c>
      <c r="M327" s="1">
        <f t="shared" si="122"/>
        <v>2661.3125</v>
      </c>
      <c r="N327" s="2">
        <f t="shared" si="123"/>
        <v>3628.1437500000002</v>
      </c>
      <c r="O327" s="77">
        <f t="shared" si="116"/>
        <v>2015.9312499999999</v>
      </c>
      <c r="P327" s="2">
        <f t="shared" si="124"/>
        <v>5644.0749999999998</v>
      </c>
      <c r="Q327" s="74">
        <f t="shared" si="125"/>
        <v>31671.568749999999</v>
      </c>
      <c r="R327" s="40">
        <v>111</v>
      </c>
    </row>
    <row r="328" spans="1:18" x14ac:dyDescent="0.25">
      <c r="A328" s="11" t="s">
        <v>833</v>
      </c>
      <c r="B328" s="14" t="s">
        <v>267</v>
      </c>
      <c r="C328" s="67" t="s">
        <v>1014</v>
      </c>
      <c r="D328" s="11" t="s">
        <v>187</v>
      </c>
      <c r="E328" s="69" t="s">
        <v>978</v>
      </c>
      <c r="F328" s="50">
        <v>21120</v>
      </c>
      <c r="G328" s="73">
        <v>0</v>
      </c>
      <c r="H328" s="1">
        <v>25</v>
      </c>
      <c r="I328" s="1">
        <f t="shared" si="118"/>
        <v>606.14400000000001</v>
      </c>
      <c r="J328" s="1">
        <f t="shared" si="119"/>
        <v>1668.48</v>
      </c>
      <c r="K328" s="1">
        <f t="shared" si="120"/>
        <v>232.32000000000002</v>
      </c>
      <c r="L328" s="1">
        <f t="shared" si="121"/>
        <v>642.048</v>
      </c>
      <c r="M328" s="1">
        <f t="shared" si="122"/>
        <v>1668.48</v>
      </c>
      <c r="N328" s="2">
        <f t="shared" si="123"/>
        <v>2274.6239999999998</v>
      </c>
      <c r="O328" s="77">
        <f t="shared" si="116"/>
        <v>1273.192</v>
      </c>
      <c r="P328" s="2">
        <f t="shared" si="124"/>
        <v>3547.8159999999998</v>
      </c>
      <c r="Q328" s="74">
        <f t="shared" si="125"/>
        <v>19846.808000000001</v>
      </c>
      <c r="R328" s="40">
        <v>111</v>
      </c>
    </row>
    <row r="329" spans="1:18" x14ac:dyDescent="0.25">
      <c r="A329" s="11" t="s">
        <v>834</v>
      </c>
      <c r="B329" s="18" t="s">
        <v>268</v>
      </c>
      <c r="C329" s="67" t="s">
        <v>1014</v>
      </c>
      <c r="D329" s="11" t="s">
        <v>187</v>
      </c>
      <c r="E329" s="69" t="s">
        <v>978</v>
      </c>
      <c r="F329" s="50">
        <v>21120</v>
      </c>
      <c r="G329" s="73">
        <v>0</v>
      </c>
      <c r="H329" s="1">
        <v>25</v>
      </c>
      <c r="I329" s="1">
        <f t="shared" si="118"/>
        <v>606.14400000000001</v>
      </c>
      <c r="J329" s="1">
        <f t="shared" si="119"/>
        <v>1668.48</v>
      </c>
      <c r="K329" s="1">
        <f t="shared" si="120"/>
        <v>232.32000000000002</v>
      </c>
      <c r="L329" s="1">
        <f t="shared" si="121"/>
        <v>642.048</v>
      </c>
      <c r="M329" s="1">
        <f t="shared" si="122"/>
        <v>1668.48</v>
      </c>
      <c r="N329" s="2">
        <f t="shared" si="123"/>
        <v>2274.6239999999998</v>
      </c>
      <c r="O329" s="77">
        <f t="shared" si="116"/>
        <v>1273.192</v>
      </c>
      <c r="P329" s="2">
        <f t="shared" si="124"/>
        <v>3547.8159999999998</v>
      </c>
      <c r="Q329" s="74">
        <f t="shared" si="125"/>
        <v>19846.808000000001</v>
      </c>
      <c r="R329" s="40">
        <v>111</v>
      </c>
    </row>
    <row r="330" spans="1:18" x14ac:dyDescent="0.25">
      <c r="A330" s="11" t="s">
        <v>835</v>
      </c>
      <c r="B330" s="25" t="s">
        <v>269</v>
      </c>
      <c r="C330" s="67" t="s">
        <v>1014</v>
      </c>
      <c r="D330" s="11" t="s">
        <v>187</v>
      </c>
      <c r="E330" s="69" t="s">
        <v>978</v>
      </c>
      <c r="F330" s="50">
        <v>21120</v>
      </c>
      <c r="G330" s="73">
        <v>0</v>
      </c>
      <c r="H330" s="1">
        <v>25</v>
      </c>
      <c r="I330" s="1">
        <f t="shared" si="118"/>
        <v>606.14400000000001</v>
      </c>
      <c r="J330" s="1">
        <f t="shared" si="119"/>
        <v>1668.48</v>
      </c>
      <c r="K330" s="1">
        <f t="shared" si="120"/>
        <v>232.32000000000002</v>
      </c>
      <c r="L330" s="1">
        <f t="shared" si="121"/>
        <v>642.048</v>
      </c>
      <c r="M330" s="1">
        <f t="shared" si="122"/>
        <v>1668.48</v>
      </c>
      <c r="N330" s="2">
        <f t="shared" si="123"/>
        <v>2274.6239999999998</v>
      </c>
      <c r="O330" s="77">
        <f t="shared" si="116"/>
        <v>1273.192</v>
      </c>
      <c r="P330" s="2">
        <f t="shared" si="124"/>
        <v>3547.8159999999998</v>
      </c>
      <c r="Q330" s="74">
        <f t="shared" si="125"/>
        <v>19846.808000000001</v>
      </c>
      <c r="R330" s="40">
        <v>111</v>
      </c>
    </row>
    <row r="331" spans="1:18" x14ac:dyDescent="0.25">
      <c r="A331" s="11" t="s">
        <v>836</v>
      </c>
      <c r="B331" s="14" t="s">
        <v>270</v>
      </c>
      <c r="C331" s="67" t="s">
        <v>1014</v>
      </c>
      <c r="D331" s="11" t="s">
        <v>187</v>
      </c>
      <c r="E331" s="69" t="s">
        <v>978</v>
      </c>
      <c r="F331" s="48">
        <v>17600</v>
      </c>
      <c r="G331" s="73">
        <v>0</v>
      </c>
      <c r="H331" s="1">
        <v>25</v>
      </c>
      <c r="I331" s="1">
        <f t="shared" si="118"/>
        <v>505.12</v>
      </c>
      <c r="J331" s="1">
        <f t="shared" si="119"/>
        <v>1390.4</v>
      </c>
      <c r="K331" s="1">
        <f t="shared" si="120"/>
        <v>193.60000000000002</v>
      </c>
      <c r="L331" s="1">
        <f t="shared" si="121"/>
        <v>535.04</v>
      </c>
      <c r="M331" s="1">
        <f t="shared" si="122"/>
        <v>1390.4</v>
      </c>
      <c r="N331" s="2">
        <f t="shared" si="123"/>
        <v>1895.52</v>
      </c>
      <c r="O331" s="77">
        <f t="shared" si="116"/>
        <v>1065.1599999999999</v>
      </c>
      <c r="P331" s="2">
        <f t="shared" si="124"/>
        <v>2960.68</v>
      </c>
      <c r="Q331" s="74">
        <f t="shared" si="125"/>
        <v>16534.84</v>
      </c>
      <c r="R331" s="40">
        <v>111</v>
      </c>
    </row>
    <row r="332" spans="1:18" x14ac:dyDescent="0.25">
      <c r="A332" s="11" t="s">
        <v>837</v>
      </c>
      <c r="B332" s="14" t="s">
        <v>271</v>
      </c>
      <c r="C332" s="67" t="s">
        <v>1014</v>
      </c>
      <c r="D332" s="11" t="s">
        <v>272</v>
      </c>
      <c r="E332" s="69" t="s">
        <v>978</v>
      </c>
      <c r="F332" s="50">
        <v>13230</v>
      </c>
      <c r="G332" s="73">
        <v>0</v>
      </c>
      <c r="H332" s="1">
        <v>25</v>
      </c>
      <c r="I332" s="1">
        <f t="shared" si="118"/>
        <v>379.70100000000002</v>
      </c>
      <c r="J332" s="1">
        <f t="shared" si="119"/>
        <v>1045.17</v>
      </c>
      <c r="K332" s="1">
        <f t="shared" si="120"/>
        <v>145.53</v>
      </c>
      <c r="L332" s="1">
        <f t="shared" si="121"/>
        <v>402.19200000000001</v>
      </c>
      <c r="M332" s="1">
        <f t="shared" si="122"/>
        <v>1045.17</v>
      </c>
      <c r="N332" s="2">
        <f t="shared" si="123"/>
        <v>1424.8710000000001</v>
      </c>
      <c r="O332" s="77">
        <f t="shared" si="116"/>
        <v>806.89300000000003</v>
      </c>
      <c r="P332" s="2">
        <f t="shared" si="124"/>
        <v>2231.7640000000001</v>
      </c>
      <c r="Q332" s="74">
        <f t="shared" si="125"/>
        <v>12423.107</v>
      </c>
      <c r="R332" s="40">
        <v>111</v>
      </c>
    </row>
    <row r="333" spans="1:18" x14ac:dyDescent="0.25">
      <c r="A333" s="11" t="s">
        <v>838</v>
      </c>
      <c r="B333" s="14" t="s">
        <v>273</v>
      </c>
      <c r="C333" s="67" t="s">
        <v>1014</v>
      </c>
      <c r="D333" s="11" t="s">
        <v>245</v>
      </c>
      <c r="E333" s="69" t="s">
        <v>978</v>
      </c>
      <c r="F333" s="50">
        <v>13365</v>
      </c>
      <c r="G333" s="73">
        <v>0</v>
      </c>
      <c r="H333" s="1">
        <v>25</v>
      </c>
      <c r="I333" s="1">
        <f t="shared" si="118"/>
        <v>383.57549999999998</v>
      </c>
      <c r="J333" s="1">
        <f t="shared" si="119"/>
        <v>1055.835</v>
      </c>
      <c r="K333" s="1">
        <f t="shared" si="120"/>
        <v>147.01500000000001</v>
      </c>
      <c r="L333" s="1">
        <f t="shared" si="121"/>
        <v>406.29599999999999</v>
      </c>
      <c r="M333" s="1">
        <f t="shared" si="122"/>
        <v>1055.835</v>
      </c>
      <c r="N333" s="2">
        <f t="shared" si="123"/>
        <v>1439.4105</v>
      </c>
      <c r="O333" s="77">
        <f t="shared" si="116"/>
        <v>814.87149999999997</v>
      </c>
      <c r="P333" s="2">
        <f t="shared" si="124"/>
        <v>2254.2820000000002</v>
      </c>
      <c r="Q333" s="74">
        <f t="shared" si="125"/>
        <v>12550.128500000001</v>
      </c>
      <c r="R333" s="40">
        <v>111</v>
      </c>
    </row>
    <row r="334" spans="1:18" x14ac:dyDescent="0.25">
      <c r="A334" s="11" t="s">
        <v>839</v>
      </c>
      <c r="B334" s="14" t="s">
        <v>274</v>
      </c>
      <c r="C334" s="67" t="s">
        <v>1014</v>
      </c>
      <c r="D334" s="11" t="s">
        <v>275</v>
      </c>
      <c r="E334" s="69" t="s">
        <v>978</v>
      </c>
      <c r="F334" s="48">
        <v>21120</v>
      </c>
      <c r="G334" s="73">
        <v>0</v>
      </c>
      <c r="H334" s="1">
        <v>25</v>
      </c>
      <c r="I334" s="1">
        <f t="shared" si="118"/>
        <v>606.14400000000001</v>
      </c>
      <c r="J334" s="1">
        <f t="shared" si="119"/>
        <v>1668.48</v>
      </c>
      <c r="K334" s="1">
        <f t="shared" si="120"/>
        <v>232.32000000000002</v>
      </c>
      <c r="L334" s="1">
        <f t="shared" si="121"/>
        <v>642.048</v>
      </c>
      <c r="M334" s="1">
        <f t="shared" si="122"/>
        <v>1668.48</v>
      </c>
      <c r="N334" s="2">
        <f t="shared" si="123"/>
        <v>2274.6239999999998</v>
      </c>
      <c r="O334" s="77">
        <f t="shared" si="116"/>
        <v>1273.192</v>
      </c>
      <c r="P334" s="2">
        <f t="shared" si="124"/>
        <v>3547.8159999999998</v>
      </c>
      <c r="Q334" s="74">
        <f t="shared" si="125"/>
        <v>19846.808000000001</v>
      </c>
      <c r="R334" s="40">
        <v>111</v>
      </c>
    </row>
    <row r="335" spans="1:18" x14ac:dyDescent="0.25">
      <c r="A335" s="11" t="s">
        <v>840</v>
      </c>
      <c r="B335" s="25" t="s">
        <v>276</v>
      </c>
      <c r="C335" s="67" t="s">
        <v>1014</v>
      </c>
      <c r="D335" s="11" t="s">
        <v>275</v>
      </c>
      <c r="E335" s="69" t="s">
        <v>978</v>
      </c>
      <c r="F335" s="48">
        <v>21120</v>
      </c>
      <c r="G335" s="73">
        <v>0</v>
      </c>
      <c r="H335" s="1">
        <v>25</v>
      </c>
      <c r="I335" s="1">
        <f t="shared" si="118"/>
        <v>606.14400000000001</v>
      </c>
      <c r="J335" s="1">
        <f t="shared" si="119"/>
        <v>1668.48</v>
      </c>
      <c r="K335" s="1">
        <f t="shared" si="120"/>
        <v>232.32000000000002</v>
      </c>
      <c r="L335" s="1">
        <f t="shared" si="121"/>
        <v>642.048</v>
      </c>
      <c r="M335" s="1">
        <f t="shared" si="122"/>
        <v>1668.48</v>
      </c>
      <c r="N335" s="2">
        <f t="shared" si="123"/>
        <v>2274.6239999999998</v>
      </c>
      <c r="O335" s="77">
        <f t="shared" si="116"/>
        <v>1273.192</v>
      </c>
      <c r="P335" s="2">
        <f t="shared" si="124"/>
        <v>3547.8159999999998</v>
      </c>
      <c r="Q335" s="74">
        <f t="shared" si="125"/>
        <v>19846.808000000001</v>
      </c>
      <c r="R335" s="40">
        <v>111</v>
      </c>
    </row>
    <row r="336" spans="1:18" x14ac:dyDescent="0.25">
      <c r="A336" s="11" t="s">
        <v>841</v>
      </c>
      <c r="B336" s="14" t="s">
        <v>277</v>
      </c>
      <c r="C336" s="67" t="s">
        <v>1014</v>
      </c>
      <c r="D336" s="11" t="s">
        <v>278</v>
      </c>
      <c r="E336" s="69" t="s">
        <v>978</v>
      </c>
      <c r="F336" s="50">
        <v>22770</v>
      </c>
      <c r="G336" s="73">
        <v>0</v>
      </c>
      <c r="H336" s="1">
        <v>25</v>
      </c>
      <c r="I336" s="1">
        <f t="shared" si="118"/>
        <v>653.49900000000002</v>
      </c>
      <c r="J336" s="1">
        <f t="shared" si="119"/>
        <v>1798.83</v>
      </c>
      <c r="K336" s="1">
        <f t="shared" si="120"/>
        <v>250.47000000000003</v>
      </c>
      <c r="L336" s="1">
        <f t="shared" si="121"/>
        <v>692.20799999999997</v>
      </c>
      <c r="M336" s="1">
        <f t="shared" si="122"/>
        <v>1798.83</v>
      </c>
      <c r="N336" s="2">
        <f t="shared" si="123"/>
        <v>2452.3289999999997</v>
      </c>
      <c r="O336" s="77">
        <f t="shared" si="116"/>
        <v>1370.7069999999999</v>
      </c>
      <c r="P336" s="2">
        <f t="shared" si="124"/>
        <v>3823.0359999999996</v>
      </c>
      <c r="Q336" s="74">
        <f t="shared" si="125"/>
        <v>21399.293000000001</v>
      </c>
      <c r="R336" s="40">
        <v>111</v>
      </c>
    </row>
    <row r="337" spans="1:18" x14ac:dyDescent="0.25">
      <c r="A337" s="11" t="s">
        <v>842</v>
      </c>
      <c r="B337" s="14" t="s">
        <v>279</v>
      </c>
      <c r="C337" s="67" t="s">
        <v>1014</v>
      </c>
      <c r="D337" s="11" t="s">
        <v>245</v>
      </c>
      <c r="E337" s="69" t="s">
        <v>978</v>
      </c>
      <c r="F337" s="50">
        <v>20020</v>
      </c>
      <c r="G337" s="73">
        <v>0</v>
      </c>
      <c r="H337" s="1">
        <v>25</v>
      </c>
      <c r="I337" s="1">
        <f t="shared" si="118"/>
        <v>574.57399999999996</v>
      </c>
      <c r="J337" s="1">
        <f t="shared" si="119"/>
        <v>1581.58</v>
      </c>
      <c r="K337" s="1">
        <f t="shared" si="120"/>
        <v>220.22000000000003</v>
      </c>
      <c r="L337" s="1">
        <f t="shared" si="121"/>
        <v>608.60799999999995</v>
      </c>
      <c r="M337" s="1">
        <f t="shared" si="122"/>
        <v>1581.58</v>
      </c>
      <c r="N337" s="2">
        <f t="shared" si="123"/>
        <v>2156.154</v>
      </c>
      <c r="O337" s="77">
        <f t="shared" si="116"/>
        <v>1208.1819999999998</v>
      </c>
      <c r="P337" s="2">
        <f t="shared" si="124"/>
        <v>3364.3359999999998</v>
      </c>
      <c r="Q337" s="74">
        <f t="shared" si="125"/>
        <v>18811.817999999999</v>
      </c>
      <c r="R337" s="40">
        <v>111</v>
      </c>
    </row>
    <row r="338" spans="1:18" x14ac:dyDescent="0.25">
      <c r="A338" s="11" t="s">
        <v>843</v>
      </c>
      <c r="B338" s="18" t="s">
        <v>280</v>
      </c>
      <c r="C338" s="67" t="s">
        <v>1014</v>
      </c>
      <c r="D338" s="11" t="s">
        <v>250</v>
      </c>
      <c r="E338" s="69" t="s">
        <v>978</v>
      </c>
      <c r="F338" s="50">
        <v>17010</v>
      </c>
      <c r="G338" s="73">
        <v>0</v>
      </c>
      <c r="H338" s="1">
        <v>25</v>
      </c>
      <c r="I338" s="1">
        <f t="shared" si="118"/>
        <v>488.18700000000001</v>
      </c>
      <c r="J338" s="1">
        <f t="shared" si="119"/>
        <v>1343.79</v>
      </c>
      <c r="K338" s="1">
        <f t="shared" si="120"/>
        <v>187.11</v>
      </c>
      <c r="L338" s="1">
        <f t="shared" si="121"/>
        <v>517.10400000000004</v>
      </c>
      <c r="M338" s="1">
        <f t="shared" si="122"/>
        <v>1343.79</v>
      </c>
      <c r="N338" s="2">
        <f t="shared" si="123"/>
        <v>1831.9769999999999</v>
      </c>
      <c r="O338" s="77">
        <f t="shared" si="116"/>
        <v>1030.2910000000002</v>
      </c>
      <c r="P338" s="2">
        <f t="shared" si="124"/>
        <v>2862.268</v>
      </c>
      <c r="Q338" s="74">
        <f t="shared" si="125"/>
        <v>15979.708999999999</v>
      </c>
      <c r="R338" s="40">
        <v>111</v>
      </c>
    </row>
    <row r="339" spans="1:18" x14ac:dyDescent="0.25">
      <c r="A339" s="11" t="s">
        <v>844</v>
      </c>
      <c r="B339" s="14" t="s">
        <v>281</v>
      </c>
      <c r="C339" s="67" t="s">
        <v>1014</v>
      </c>
      <c r="D339" s="11" t="s">
        <v>250</v>
      </c>
      <c r="E339" s="69" t="s">
        <v>978</v>
      </c>
      <c r="F339" s="48">
        <v>17062.5</v>
      </c>
      <c r="G339" s="73">
        <v>0</v>
      </c>
      <c r="H339" s="1">
        <v>25</v>
      </c>
      <c r="I339" s="1">
        <f t="shared" si="118"/>
        <v>489.69375000000002</v>
      </c>
      <c r="J339" s="1">
        <f t="shared" si="119"/>
        <v>1347.9375</v>
      </c>
      <c r="K339" s="1">
        <f t="shared" si="120"/>
        <v>187.68750000000003</v>
      </c>
      <c r="L339" s="1">
        <f t="shared" si="121"/>
        <v>518.70000000000005</v>
      </c>
      <c r="M339" s="1">
        <f t="shared" si="122"/>
        <v>1347.9375</v>
      </c>
      <c r="N339" s="2">
        <f t="shared" si="123"/>
        <v>1837.6312499999999</v>
      </c>
      <c r="O339" s="77">
        <f t="shared" si="116"/>
        <v>1033.3937500000002</v>
      </c>
      <c r="P339" s="2">
        <f t="shared" si="124"/>
        <v>2871.0250000000001</v>
      </c>
      <c r="Q339" s="74">
        <f t="shared" si="125"/>
        <v>16029.106250000001</v>
      </c>
      <c r="R339" s="40">
        <v>111</v>
      </c>
    </row>
    <row r="340" spans="1:18" x14ac:dyDescent="0.25">
      <c r="A340" s="11" t="s">
        <v>845</v>
      </c>
      <c r="B340" s="15" t="s">
        <v>282</v>
      </c>
      <c r="C340" s="67" t="s">
        <v>1014</v>
      </c>
      <c r="D340" s="11" t="s">
        <v>250</v>
      </c>
      <c r="E340" s="69" t="s">
        <v>978</v>
      </c>
      <c r="F340" s="48">
        <v>17062.5</v>
      </c>
      <c r="G340" s="73">
        <v>0</v>
      </c>
      <c r="H340" s="1">
        <v>25</v>
      </c>
      <c r="I340" s="1">
        <f t="shared" si="118"/>
        <v>489.69375000000002</v>
      </c>
      <c r="J340" s="1">
        <f t="shared" si="119"/>
        <v>1347.9375</v>
      </c>
      <c r="K340" s="1">
        <f t="shared" si="120"/>
        <v>187.68750000000003</v>
      </c>
      <c r="L340" s="1">
        <f t="shared" si="121"/>
        <v>518.70000000000005</v>
      </c>
      <c r="M340" s="1">
        <f t="shared" si="122"/>
        <v>1347.9375</v>
      </c>
      <c r="N340" s="2">
        <f t="shared" si="123"/>
        <v>1837.6312499999999</v>
      </c>
      <c r="O340" s="77">
        <f t="shared" si="116"/>
        <v>1033.3937500000002</v>
      </c>
      <c r="P340" s="2">
        <f t="shared" si="124"/>
        <v>2871.0250000000001</v>
      </c>
      <c r="Q340" s="74">
        <f t="shared" si="125"/>
        <v>16029.106250000001</v>
      </c>
      <c r="R340" s="40">
        <v>111</v>
      </c>
    </row>
    <row r="341" spans="1:18" x14ac:dyDescent="0.25">
      <c r="A341" s="11" t="s">
        <v>846</v>
      </c>
      <c r="B341" s="27" t="s">
        <v>283</v>
      </c>
      <c r="C341" s="67" t="s">
        <v>1014</v>
      </c>
      <c r="D341" s="11" t="s">
        <v>284</v>
      </c>
      <c r="E341" s="69" t="s">
        <v>978</v>
      </c>
      <c r="F341" s="48">
        <v>20900</v>
      </c>
      <c r="G341" s="73">
        <v>0</v>
      </c>
      <c r="H341" s="1">
        <v>25</v>
      </c>
      <c r="I341" s="1">
        <f t="shared" si="118"/>
        <v>599.83000000000004</v>
      </c>
      <c r="J341" s="1">
        <f t="shared" si="119"/>
        <v>1651.1</v>
      </c>
      <c r="K341" s="1">
        <f t="shared" si="120"/>
        <v>229.90000000000003</v>
      </c>
      <c r="L341" s="1">
        <f t="shared" si="121"/>
        <v>635.36</v>
      </c>
      <c r="M341" s="1">
        <f t="shared" si="122"/>
        <v>1651.1</v>
      </c>
      <c r="N341" s="2">
        <f t="shared" si="123"/>
        <v>2250.9299999999998</v>
      </c>
      <c r="O341" s="77">
        <f t="shared" si="116"/>
        <v>1260.19</v>
      </c>
      <c r="P341" s="2">
        <f t="shared" si="124"/>
        <v>3511.12</v>
      </c>
      <c r="Q341" s="74">
        <f t="shared" si="125"/>
        <v>19639.810000000001</v>
      </c>
      <c r="R341" s="40">
        <v>111</v>
      </c>
    </row>
    <row r="342" spans="1:18" x14ac:dyDescent="0.25">
      <c r="A342" s="11" t="s">
        <v>847</v>
      </c>
      <c r="B342" s="14" t="s">
        <v>285</v>
      </c>
      <c r="C342" s="67" t="s">
        <v>1014</v>
      </c>
      <c r="D342" s="11" t="s">
        <v>286</v>
      </c>
      <c r="E342" s="69" t="s">
        <v>978</v>
      </c>
      <c r="F342" s="50">
        <v>19792.5</v>
      </c>
      <c r="G342" s="73">
        <v>0</v>
      </c>
      <c r="H342" s="1">
        <v>25</v>
      </c>
      <c r="I342" s="1">
        <f t="shared" si="118"/>
        <v>568.04475000000002</v>
      </c>
      <c r="J342" s="1">
        <f t="shared" si="119"/>
        <v>1563.6075000000001</v>
      </c>
      <c r="K342" s="1">
        <f t="shared" si="120"/>
        <v>217.71750000000003</v>
      </c>
      <c r="L342" s="1">
        <f t="shared" si="121"/>
        <v>601.69200000000001</v>
      </c>
      <c r="M342" s="1">
        <f t="shared" si="122"/>
        <v>1563.6075000000001</v>
      </c>
      <c r="N342" s="2">
        <f t="shared" si="123"/>
        <v>2131.6522500000001</v>
      </c>
      <c r="O342" s="77">
        <f t="shared" si="116"/>
        <v>1194.73675</v>
      </c>
      <c r="P342" s="2">
        <f t="shared" si="124"/>
        <v>3326.3890000000001</v>
      </c>
      <c r="Q342" s="74">
        <f t="shared" si="125"/>
        <v>18597.76325</v>
      </c>
      <c r="R342" s="40">
        <v>111</v>
      </c>
    </row>
    <row r="343" spans="1:18" x14ac:dyDescent="0.25">
      <c r="A343" s="11" t="s">
        <v>848</v>
      </c>
      <c r="B343" s="27" t="s">
        <v>287</v>
      </c>
      <c r="C343" s="67" t="s">
        <v>1014</v>
      </c>
      <c r="D343" s="11" t="s">
        <v>250</v>
      </c>
      <c r="E343" s="69" t="s">
        <v>978</v>
      </c>
      <c r="F343" s="48">
        <v>14322</v>
      </c>
      <c r="G343" s="73">
        <v>0</v>
      </c>
      <c r="H343" s="1">
        <v>25</v>
      </c>
      <c r="I343" s="1">
        <f t="shared" si="118"/>
        <v>411.04140000000001</v>
      </c>
      <c r="J343" s="1">
        <f t="shared" si="119"/>
        <v>1131.4380000000001</v>
      </c>
      <c r="K343" s="1">
        <f t="shared" si="120"/>
        <v>157.542</v>
      </c>
      <c r="L343" s="1">
        <f t="shared" si="121"/>
        <v>435.3888</v>
      </c>
      <c r="M343" s="1">
        <f t="shared" si="122"/>
        <v>1131.4380000000001</v>
      </c>
      <c r="N343" s="2">
        <f t="shared" si="123"/>
        <v>1542.4794000000002</v>
      </c>
      <c r="O343" s="77">
        <f t="shared" si="116"/>
        <v>871.43020000000001</v>
      </c>
      <c r="P343" s="2">
        <f t="shared" si="124"/>
        <v>2413.9096</v>
      </c>
      <c r="Q343" s="74">
        <f t="shared" si="125"/>
        <v>13450.569799999999</v>
      </c>
      <c r="R343" s="40">
        <v>111</v>
      </c>
    </row>
    <row r="344" spans="1:18" x14ac:dyDescent="0.25">
      <c r="A344" s="11" t="s">
        <v>849</v>
      </c>
      <c r="B344" s="27" t="s">
        <v>288</v>
      </c>
      <c r="C344" s="67" t="s">
        <v>1014</v>
      </c>
      <c r="D344" s="11" t="s">
        <v>188</v>
      </c>
      <c r="E344" s="69" t="s">
        <v>978</v>
      </c>
      <c r="F344" s="48">
        <v>13200</v>
      </c>
      <c r="G344" s="73">
        <v>0</v>
      </c>
      <c r="H344" s="1">
        <v>25</v>
      </c>
      <c r="I344" s="1">
        <f t="shared" si="118"/>
        <v>378.84</v>
      </c>
      <c r="J344" s="1">
        <f t="shared" si="119"/>
        <v>1042.8</v>
      </c>
      <c r="K344" s="1">
        <f t="shared" si="120"/>
        <v>145.20000000000002</v>
      </c>
      <c r="L344" s="1">
        <f t="shared" si="121"/>
        <v>401.28</v>
      </c>
      <c r="M344" s="1">
        <f t="shared" si="122"/>
        <v>1042.8</v>
      </c>
      <c r="N344" s="2">
        <f t="shared" si="123"/>
        <v>1421.6399999999999</v>
      </c>
      <c r="O344" s="77">
        <f t="shared" si="116"/>
        <v>805.11999999999989</v>
      </c>
      <c r="P344" s="2">
        <f t="shared" si="124"/>
        <v>2226.7599999999998</v>
      </c>
      <c r="Q344" s="74">
        <f t="shared" si="125"/>
        <v>12394.880000000001</v>
      </c>
      <c r="R344" s="40">
        <v>111</v>
      </c>
    </row>
    <row r="345" spans="1:18" x14ac:dyDescent="0.25">
      <c r="A345" s="11" t="s">
        <v>850</v>
      </c>
      <c r="B345" s="14" t="s">
        <v>289</v>
      </c>
      <c r="C345" s="67" t="s">
        <v>1014</v>
      </c>
      <c r="D345" s="11" t="s">
        <v>188</v>
      </c>
      <c r="E345" s="69" t="s">
        <v>978</v>
      </c>
      <c r="F345" s="48">
        <v>13200</v>
      </c>
      <c r="G345" s="73">
        <v>0</v>
      </c>
      <c r="H345" s="1">
        <v>25</v>
      </c>
      <c r="I345" s="1">
        <f>F345*2.87%</f>
        <v>378.84</v>
      </c>
      <c r="J345" s="1">
        <f>F345*7.9%</f>
        <v>1042.8</v>
      </c>
      <c r="K345" s="1">
        <f>F345*1.1%</f>
        <v>145.20000000000002</v>
      </c>
      <c r="L345" s="1">
        <f>F345*3.04%</f>
        <v>401.28</v>
      </c>
      <c r="M345" s="1">
        <f>F345*7.9%</f>
        <v>1042.8</v>
      </c>
      <c r="N345" s="2">
        <f>I345+J345</f>
        <v>1421.6399999999999</v>
      </c>
      <c r="O345" s="77">
        <f t="shared" si="116"/>
        <v>805.11999999999989</v>
      </c>
      <c r="P345" s="2">
        <f>N345+O345</f>
        <v>2226.7599999999998</v>
      </c>
      <c r="Q345" s="74">
        <f>F345-O345-G345</f>
        <v>12394.880000000001</v>
      </c>
      <c r="R345" s="40">
        <v>111</v>
      </c>
    </row>
    <row r="346" spans="1:18" x14ac:dyDescent="0.25">
      <c r="A346" s="11" t="s">
        <v>851</v>
      </c>
      <c r="B346" s="14" t="s">
        <v>290</v>
      </c>
      <c r="C346" s="67" t="s">
        <v>1014</v>
      </c>
      <c r="D346" s="11" t="s">
        <v>188</v>
      </c>
      <c r="E346" s="69" t="s">
        <v>978</v>
      </c>
      <c r="F346" s="48">
        <v>13200</v>
      </c>
      <c r="G346" s="73">
        <v>0</v>
      </c>
      <c r="H346" s="1">
        <v>25</v>
      </c>
      <c r="I346" s="1">
        <f>F346*2.87%</f>
        <v>378.84</v>
      </c>
      <c r="J346" s="1">
        <f>F346*7.9%</f>
        <v>1042.8</v>
      </c>
      <c r="K346" s="1">
        <f>F346*1.1%</f>
        <v>145.20000000000002</v>
      </c>
      <c r="L346" s="1">
        <f>F346*3.04%</f>
        <v>401.28</v>
      </c>
      <c r="M346" s="1">
        <f>F346*7.9%</f>
        <v>1042.8</v>
      </c>
      <c r="N346" s="2">
        <f>I346+J346</f>
        <v>1421.6399999999999</v>
      </c>
      <c r="O346" s="77">
        <f t="shared" ref="O346:O403" si="126">I346+L346+H346+G346</f>
        <v>805.11999999999989</v>
      </c>
      <c r="P346" s="2">
        <f>N346+O346</f>
        <v>2226.7599999999998</v>
      </c>
      <c r="Q346" s="74">
        <f>F346-O346-G346</f>
        <v>12394.880000000001</v>
      </c>
      <c r="R346" s="40">
        <v>111</v>
      </c>
    </row>
    <row r="347" spans="1:18" x14ac:dyDescent="0.25">
      <c r="A347" s="11" t="s">
        <v>852</v>
      </c>
      <c r="B347" s="14" t="s">
        <v>291</v>
      </c>
      <c r="C347" s="67" t="s">
        <v>1014</v>
      </c>
      <c r="D347" s="11" t="s">
        <v>188</v>
      </c>
      <c r="E347" s="69" t="s">
        <v>978</v>
      </c>
      <c r="F347" s="48">
        <v>13200</v>
      </c>
      <c r="G347" s="73">
        <v>0</v>
      </c>
      <c r="H347" s="1">
        <v>25</v>
      </c>
      <c r="I347" s="1">
        <f>F347*2.87%</f>
        <v>378.84</v>
      </c>
      <c r="J347" s="1">
        <f>F347*7.9%</f>
        <v>1042.8</v>
      </c>
      <c r="K347" s="1">
        <f>F347*1.1%</f>
        <v>145.20000000000002</v>
      </c>
      <c r="L347" s="1">
        <f>F347*3.04%</f>
        <v>401.28</v>
      </c>
      <c r="M347" s="1">
        <f>F347*7.9%</f>
        <v>1042.8</v>
      </c>
      <c r="N347" s="2">
        <f>I347+J347</f>
        <v>1421.6399999999999</v>
      </c>
      <c r="O347" s="77">
        <f t="shared" si="126"/>
        <v>805.11999999999989</v>
      </c>
      <c r="P347" s="2">
        <f>N347+O347</f>
        <v>2226.7599999999998</v>
      </c>
      <c r="Q347" s="74">
        <f>F347-O347-G347</f>
        <v>12394.880000000001</v>
      </c>
      <c r="R347" s="40">
        <v>111</v>
      </c>
    </row>
    <row r="348" spans="1:18" x14ac:dyDescent="0.25">
      <c r="A348" s="11" t="s">
        <v>853</v>
      </c>
      <c r="B348" s="14" t="s">
        <v>292</v>
      </c>
      <c r="C348" s="67" t="s">
        <v>1014</v>
      </c>
      <c r="D348" s="11" t="s">
        <v>187</v>
      </c>
      <c r="E348" s="69" t="s">
        <v>978</v>
      </c>
      <c r="F348" s="48">
        <v>15400</v>
      </c>
      <c r="G348" s="73">
        <v>0</v>
      </c>
      <c r="H348" s="1">
        <v>25</v>
      </c>
      <c r="I348" s="1">
        <f>F348*2.87%</f>
        <v>441.98</v>
      </c>
      <c r="J348" s="1">
        <f>F348*7.9%</f>
        <v>1216.5999999999999</v>
      </c>
      <c r="K348" s="1">
        <f>F348*1.1%</f>
        <v>169.4</v>
      </c>
      <c r="L348" s="1">
        <f>F348*3.04%</f>
        <v>468.16</v>
      </c>
      <c r="M348" s="1">
        <f>F348*7.9%</f>
        <v>1216.5999999999999</v>
      </c>
      <c r="N348" s="2">
        <f>I348+J348</f>
        <v>1658.58</v>
      </c>
      <c r="O348" s="77">
        <f t="shared" si="126"/>
        <v>935.1400000000001</v>
      </c>
      <c r="P348" s="2">
        <f>N348+O348</f>
        <v>2593.7200000000003</v>
      </c>
      <c r="Q348" s="74">
        <f>F348-O348-G348</f>
        <v>14464.86</v>
      </c>
      <c r="R348" s="40">
        <v>111</v>
      </c>
    </row>
    <row r="349" spans="1:18" x14ac:dyDescent="0.25">
      <c r="A349" s="11" t="s">
        <v>854</v>
      </c>
      <c r="B349" s="18" t="s">
        <v>294</v>
      </c>
      <c r="C349" s="67" t="s">
        <v>1014</v>
      </c>
      <c r="D349" s="11" t="s">
        <v>293</v>
      </c>
      <c r="E349" s="69" t="s">
        <v>978</v>
      </c>
      <c r="F349" s="50">
        <v>14490</v>
      </c>
      <c r="G349" s="73">
        <v>0</v>
      </c>
      <c r="H349" s="1">
        <v>25</v>
      </c>
      <c r="I349" s="1">
        <f t="shared" si="118"/>
        <v>415.863</v>
      </c>
      <c r="J349" s="1">
        <f t="shared" si="119"/>
        <v>1144.71</v>
      </c>
      <c r="K349" s="1">
        <f t="shared" si="120"/>
        <v>159.39000000000001</v>
      </c>
      <c r="L349" s="1">
        <f t="shared" si="121"/>
        <v>440.49599999999998</v>
      </c>
      <c r="M349" s="1">
        <f t="shared" si="122"/>
        <v>1144.71</v>
      </c>
      <c r="N349" s="2">
        <f t="shared" si="123"/>
        <v>1560.5730000000001</v>
      </c>
      <c r="O349" s="77">
        <f t="shared" si="126"/>
        <v>881.35899999999992</v>
      </c>
      <c r="P349" s="2">
        <f t="shared" si="124"/>
        <v>2441.9319999999998</v>
      </c>
      <c r="Q349" s="74">
        <f t="shared" si="125"/>
        <v>13608.641</v>
      </c>
      <c r="R349" s="40">
        <v>111</v>
      </c>
    </row>
    <row r="350" spans="1:18" x14ac:dyDescent="0.25">
      <c r="A350" s="11" t="s">
        <v>855</v>
      </c>
      <c r="B350" s="18" t="s">
        <v>295</v>
      </c>
      <c r="C350" s="67" t="s">
        <v>1014</v>
      </c>
      <c r="D350" s="11" t="s">
        <v>275</v>
      </c>
      <c r="E350" s="69" t="s">
        <v>978</v>
      </c>
      <c r="F350" s="51">
        <v>21120</v>
      </c>
      <c r="G350" s="73">
        <v>0</v>
      </c>
      <c r="H350" s="1">
        <v>25</v>
      </c>
      <c r="I350" s="1">
        <f t="shared" si="118"/>
        <v>606.14400000000001</v>
      </c>
      <c r="J350" s="1">
        <f t="shared" si="119"/>
        <v>1668.48</v>
      </c>
      <c r="K350" s="1">
        <f t="shared" si="120"/>
        <v>232.32000000000002</v>
      </c>
      <c r="L350" s="1">
        <f t="shared" si="121"/>
        <v>642.048</v>
      </c>
      <c r="M350" s="1">
        <f t="shared" si="122"/>
        <v>1668.48</v>
      </c>
      <c r="N350" s="2">
        <f t="shared" si="123"/>
        <v>2274.6239999999998</v>
      </c>
      <c r="O350" s="77">
        <f t="shared" si="126"/>
        <v>1273.192</v>
      </c>
      <c r="P350" s="2">
        <f t="shared" si="124"/>
        <v>3547.8159999999998</v>
      </c>
      <c r="Q350" s="74">
        <f t="shared" si="125"/>
        <v>19846.808000000001</v>
      </c>
      <c r="R350" s="40">
        <v>111</v>
      </c>
    </row>
    <row r="351" spans="1:18" x14ac:dyDescent="0.25">
      <c r="A351" s="11" t="s">
        <v>856</v>
      </c>
      <c r="B351" s="14" t="s">
        <v>296</v>
      </c>
      <c r="C351" s="67" t="s">
        <v>1014</v>
      </c>
      <c r="D351" s="11" t="s">
        <v>188</v>
      </c>
      <c r="E351" s="69" t="s">
        <v>978</v>
      </c>
      <c r="F351" s="48">
        <v>13244</v>
      </c>
      <c r="G351" s="73">
        <v>0</v>
      </c>
      <c r="H351" s="1">
        <v>25</v>
      </c>
      <c r="I351" s="1">
        <f t="shared" si="118"/>
        <v>380.1028</v>
      </c>
      <c r="J351" s="1">
        <f t="shared" si="119"/>
        <v>1046.2760000000001</v>
      </c>
      <c r="K351" s="1">
        <f t="shared" si="120"/>
        <v>145.68400000000003</v>
      </c>
      <c r="L351" s="1">
        <f t="shared" si="121"/>
        <v>402.61759999999998</v>
      </c>
      <c r="M351" s="1">
        <f t="shared" si="122"/>
        <v>1046.2760000000001</v>
      </c>
      <c r="N351" s="2">
        <f t="shared" si="123"/>
        <v>1426.3788</v>
      </c>
      <c r="O351" s="77">
        <f t="shared" si="126"/>
        <v>807.72039999999993</v>
      </c>
      <c r="P351" s="2">
        <f t="shared" si="124"/>
        <v>2234.0991999999997</v>
      </c>
      <c r="Q351" s="74">
        <f t="shared" si="125"/>
        <v>12436.2796</v>
      </c>
      <c r="R351" s="40">
        <v>111</v>
      </c>
    </row>
    <row r="352" spans="1:18" x14ac:dyDescent="0.25">
      <c r="A352" s="11" t="s">
        <v>857</v>
      </c>
      <c r="B352" s="15" t="s">
        <v>297</v>
      </c>
      <c r="C352" s="67" t="s">
        <v>1014</v>
      </c>
      <c r="D352" s="11" t="s">
        <v>188</v>
      </c>
      <c r="E352" s="69" t="s">
        <v>978</v>
      </c>
      <c r="F352" s="48">
        <v>13376</v>
      </c>
      <c r="G352" s="73">
        <v>0</v>
      </c>
      <c r="H352" s="1">
        <v>25</v>
      </c>
      <c r="I352" s="1">
        <f t="shared" si="118"/>
        <v>383.89119999999997</v>
      </c>
      <c r="J352" s="1">
        <f t="shared" si="119"/>
        <v>1056.704</v>
      </c>
      <c r="K352" s="1">
        <f t="shared" si="120"/>
        <v>147.13600000000002</v>
      </c>
      <c r="L352" s="1">
        <f t="shared" si="121"/>
        <v>406.63040000000001</v>
      </c>
      <c r="M352" s="1">
        <f t="shared" si="122"/>
        <v>1056.704</v>
      </c>
      <c r="N352" s="2">
        <f t="shared" si="123"/>
        <v>1440.5952</v>
      </c>
      <c r="O352" s="77">
        <f t="shared" si="126"/>
        <v>815.52160000000003</v>
      </c>
      <c r="P352" s="2">
        <f t="shared" si="124"/>
        <v>2256.1167999999998</v>
      </c>
      <c r="Q352" s="74">
        <f t="shared" si="125"/>
        <v>12560.4784</v>
      </c>
      <c r="R352" s="40">
        <v>111</v>
      </c>
    </row>
    <row r="353" spans="1:18" x14ac:dyDescent="0.25">
      <c r="A353" s="11" t="s">
        <v>858</v>
      </c>
      <c r="B353" s="14" t="s">
        <v>298</v>
      </c>
      <c r="C353" s="67" t="s">
        <v>1014</v>
      </c>
      <c r="D353" s="11" t="s">
        <v>299</v>
      </c>
      <c r="E353" s="69" t="s">
        <v>978</v>
      </c>
      <c r="F353" s="48">
        <v>17550</v>
      </c>
      <c r="G353" s="73">
        <v>0</v>
      </c>
      <c r="H353" s="1">
        <v>25</v>
      </c>
      <c r="I353" s="1">
        <f t="shared" si="118"/>
        <v>503.685</v>
      </c>
      <c r="J353" s="1">
        <f t="shared" si="119"/>
        <v>1386.45</v>
      </c>
      <c r="K353" s="1">
        <f t="shared" si="120"/>
        <v>193.05</v>
      </c>
      <c r="L353" s="1">
        <f t="shared" si="121"/>
        <v>533.52</v>
      </c>
      <c r="M353" s="1">
        <f t="shared" si="122"/>
        <v>1386.45</v>
      </c>
      <c r="N353" s="2">
        <f t="shared" si="123"/>
        <v>1890.135</v>
      </c>
      <c r="O353" s="77">
        <f t="shared" si="126"/>
        <v>1062.2049999999999</v>
      </c>
      <c r="P353" s="2">
        <f t="shared" si="124"/>
        <v>2952.34</v>
      </c>
      <c r="Q353" s="74">
        <f t="shared" si="125"/>
        <v>16487.794999999998</v>
      </c>
      <c r="R353" s="40">
        <v>111</v>
      </c>
    </row>
    <row r="354" spans="1:18" x14ac:dyDescent="0.25">
      <c r="A354" s="11" t="s">
        <v>859</v>
      </c>
      <c r="B354" s="18" t="s">
        <v>300</v>
      </c>
      <c r="C354" s="67" t="s">
        <v>1014</v>
      </c>
      <c r="D354" s="11" t="s">
        <v>187</v>
      </c>
      <c r="E354" s="69" t="s">
        <v>978</v>
      </c>
      <c r="F354" s="48">
        <v>18700</v>
      </c>
      <c r="G354" s="73">
        <v>0</v>
      </c>
      <c r="H354" s="1">
        <v>25</v>
      </c>
      <c r="I354" s="1">
        <f t="shared" si="118"/>
        <v>536.68999999999994</v>
      </c>
      <c r="J354" s="1">
        <f t="shared" si="119"/>
        <v>1477.3</v>
      </c>
      <c r="K354" s="1">
        <f t="shared" si="120"/>
        <v>205.70000000000002</v>
      </c>
      <c r="L354" s="1">
        <f t="shared" si="121"/>
        <v>568.48</v>
      </c>
      <c r="M354" s="1">
        <f t="shared" si="122"/>
        <v>1477.3</v>
      </c>
      <c r="N354" s="2">
        <f t="shared" si="123"/>
        <v>2013.9899999999998</v>
      </c>
      <c r="O354" s="77">
        <f t="shared" si="126"/>
        <v>1130.17</v>
      </c>
      <c r="P354" s="2">
        <f t="shared" si="124"/>
        <v>3144.16</v>
      </c>
      <c r="Q354" s="74">
        <f t="shared" si="125"/>
        <v>17569.830000000002</v>
      </c>
      <c r="R354" s="40">
        <v>111</v>
      </c>
    </row>
    <row r="355" spans="1:18" x14ac:dyDescent="0.25">
      <c r="A355" s="11" t="s">
        <v>860</v>
      </c>
      <c r="B355" s="15" t="s">
        <v>301</v>
      </c>
      <c r="C355" s="67" t="s">
        <v>1014</v>
      </c>
      <c r="D355" s="11" t="s">
        <v>189</v>
      </c>
      <c r="E355" s="69" t="s">
        <v>978</v>
      </c>
      <c r="F355" s="48">
        <v>13013</v>
      </c>
      <c r="G355" s="73">
        <v>0</v>
      </c>
      <c r="H355" s="1">
        <v>25</v>
      </c>
      <c r="I355" s="1">
        <f t="shared" si="118"/>
        <v>373.47309999999999</v>
      </c>
      <c r="J355" s="1">
        <f t="shared" si="119"/>
        <v>1028.027</v>
      </c>
      <c r="K355" s="1">
        <f t="shared" si="120"/>
        <v>143.143</v>
      </c>
      <c r="L355" s="1">
        <f t="shared" si="121"/>
        <v>395.59519999999998</v>
      </c>
      <c r="M355" s="1">
        <f t="shared" si="122"/>
        <v>1028.027</v>
      </c>
      <c r="N355" s="2">
        <f t="shared" si="123"/>
        <v>1401.5001</v>
      </c>
      <c r="O355" s="77">
        <f t="shared" si="126"/>
        <v>794.06829999999991</v>
      </c>
      <c r="P355" s="2">
        <f t="shared" si="124"/>
        <v>2195.5684000000001</v>
      </c>
      <c r="Q355" s="74">
        <f t="shared" si="125"/>
        <v>12218.931700000001</v>
      </c>
      <c r="R355" s="40">
        <v>111</v>
      </c>
    </row>
    <row r="356" spans="1:18" x14ac:dyDescent="0.25">
      <c r="A356" s="11" t="s">
        <v>861</v>
      </c>
      <c r="B356" s="25" t="s">
        <v>302</v>
      </c>
      <c r="C356" s="67" t="s">
        <v>1014</v>
      </c>
      <c r="D356" s="11" t="s">
        <v>303</v>
      </c>
      <c r="E356" s="69" t="s">
        <v>978</v>
      </c>
      <c r="F356" s="50">
        <v>13365</v>
      </c>
      <c r="G356" s="73">
        <v>0</v>
      </c>
      <c r="H356" s="1">
        <v>25</v>
      </c>
      <c r="I356" s="1">
        <f t="shared" si="118"/>
        <v>383.57549999999998</v>
      </c>
      <c r="J356" s="1">
        <f t="shared" si="119"/>
        <v>1055.835</v>
      </c>
      <c r="K356" s="1">
        <f t="shared" si="120"/>
        <v>147.01500000000001</v>
      </c>
      <c r="L356" s="1">
        <f t="shared" si="121"/>
        <v>406.29599999999999</v>
      </c>
      <c r="M356" s="1">
        <f t="shared" si="122"/>
        <v>1055.835</v>
      </c>
      <c r="N356" s="2">
        <f t="shared" si="123"/>
        <v>1439.4105</v>
      </c>
      <c r="O356" s="77">
        <f t="shared" si="126"/>
        <v>814.87149999999997</v>
      </c>
      <c r="P356" s="2">
        <f t="shared" si="124"/>
        <v>2254.2820000000002</v>
      </c>
      <c r="Q356" s="74">
        <f t="shared" si="125"/>
        <v>12550.128500000001</v>
      </c>
      <c r="R356" s="40">
        <v>111</v>
      </c>
    </row>
    <row r="357" spans="1:18" x14ac:dyDescent="0.25">
      <c r="A357" s="11" t="s">
        <v>862</v>
      </c>
      <c r="B357" s="25" t="s">
        <v>304</v>
      </c>
      <c r="C357" s="67" t="s">
        <v>1014</v>
      </c>
      <c r="D357" s="11" t="s">
        <v>305</v>
      </c>
      <c r="E357" s="69" t="s">
        <v>978</v>
      </c>
      <c r="F357" s="50">
        <v>16380</v>
      </c>
      <c r="G357" s="73">
        <v>0</v>
      </c>
      <c r="H357" s="1">
        <v>25</v>
      </c>
      <c r="I357" s="1">
        <f>F357*2.87%</f>
        <v>470.10599999999999</v>
      </c>
      <c r="J357" s="1">
        <f>F357*7.9%</f>
        <v>1294.02</v>
      </c>
      <c r="K357" s="1">
        <f>F357*1.1%</f>
        <v>180.18</v>
      </c>
      <c r="L357" s="1">
        <f>F357*3.04%</f>
        <v>497.952</v>
      </c>
      <c r="M357" s="1">
        <f>F357*7.9%</f>
        <v>1294.02</v>
      </c>
      <c r="N357" s="2">
        <f>I357+J357</f>
        <v>1764.126</v>
      </c>
      <c r="O357" s="77">
        <f t="shared" si="126"/>
        <v>993.05799999999999</v>
      </c>
      <c r="P357" s="2">
        <f>N357+O357</f>
        <v>2757.1840000000002</v>
      </c>
      <c r="Q357" s="74">
        <f>F357-O357-G357</f>
        <v>15386.941999999999</v>
      </c>
      <c r="R357" s="40">
        <v>111</v>
      </c>
    </row>
    <row r="358" spans="1:18" x14ac:dyDescent="0.25">
      <c r="A358" s="11" t="s">
        <v>863</v>
      </c>
      <c r="B358" s="14" t="s">
        <v>348</v>
      </c>
      <c r="C358" s="67" t="s">
        <v>1014</v>
      </c>
      <c r="D358" s="11" t="s">
        <v>349</v>
      </c>
      <c r="E358" s="69" t="s">
        <v>978</v>
      </c>
      <c r="F358" s="48">
        <v>15795</v>
      </c>
      <c r="G358" s="73">
        <v>0</v>
      </c>
      <c r="H358" s="1">
        <v>25</v>
      </c>
      <c r="I358" s="1">
        <f>F358*2.87%</f>
        <v>453.31650000000002</v>
      </c>
      <c r="J358" s="1">
        <f>F358*7.9%</f>
        <v>1247.8050000000001</v>
      </c>
      <c r="K358" s="1">
        <f>F358*1.1%</f>
        <v>173.745</v>
      </c>
      <c r="L358" s="1">
        <f>F358*3.04%</f>
        <v>480.16800000000001</v>
      </c>
      <c r="M358" s="1">
        <f>F358*7.9%</f>
        <v>1247.8050000000001</v>
      </c>
      <c r="N358" s="2">
        <f>I358+J358</f>
        <v>1701.1215000000002</v>
      </c>
      <c r="O358" s="77">
        <f t="shared" si="126"/>
        <v>958.48450000000003</v>
      </c>
      <c r="P358" s="2">
        <f>N358+O358</f>
        <v>2659.6060000000002</v>
      </c>
      <c r="Q358" s="74">
        <f>F358-O358-G358</f>
        <v>14836.5155</v>
      </c>
      <c r="R358" s="40">
        <v>111</v>
      </c>
    </row>
    <row r="359" spans="1:18" x14ac:dyDescent="0.25">
      <c r="A359" s="11" t="s">
        <v>864</v>
      </c>
      <c r="B359" s="14" t="s">
        <v>306</v>
      </c>
      <c r="C359" s="67" t="s">
        <v>1014</v>
      </c>
      <c r="D359" s="11" t="s">
        <v>190</v>
      </c>
      <c r="E359" s="69" t="s">
        <v>978</v>
      </c>
      <c r="F359" s="48">
        <v>9100</v>
      </c>
      <c r="G359" s="73">
        <v>0</v>
      </c>
      <c r="H359" s="1">
        <v>25</v>
      </c>
      <c r="I359" s="1">
        <f t="shared" si="118"/>
        <v>261.17</v>
      </c>
      <c r="J359" s="1">
        <f t="shared" si="119"/>
        <v>718.9</v>
      </c>
      <c r="K359" s="1">
        <f t="shared" si="120"/>
        <v>100.10000000000001</v>
      </c>
      <c r="L359" s="1">
        <f t="shared" si="121"/>
        <v>276.64</v>
      </c>
      <c r="M359" s="1">
        <f t="shared" si="122"/>
        <v>718.9</v>
      </c>
      <c r="N359" s="2">
        <f t="shared" si="123"/>
        <v>980.06999999999994</v>
      </c>
      <c r="O359" s="77">
        <f t="shared" si="126"/>
        <v>562.80999999999995</v>
      </c>
      <c r="P359" s="2">
        <f t="shared" si="124"/>
        <v>1542.8799999999999</v>
      </c>
      <c r="Q359" s="74">
        <f t="shared" si="125"/>
        <v>8537.19</v>
      </c>
      <c r="R359" s="40">
        <v>111</v>
      </c>
    </row>
    <row r="360" spans="1:18" x14ac:dyDescent="0.25">
      <c r="A360" s="11" t="s">
        <v>865</v>
      </c>
      <c r="B360" s="14" t="s">
        <v>307</v>
      </c>
      <c r="C360" s="67" t="s">
        <v>1014</v>
      </c>
      <c r="D360" s="11" t="s">
        <v>308</v>
      </c>
      <c r="E360" s="69" t="s">
        <v>978</v>
      </c>
      <c r="F360" s="48">
        <v>13365</v>
      </c>
      <c r="G360" s="73">
        <v>0</v>
      </c>
      <c r="H360" s="1">
        <v>25</v>
      </c>
      <c r="I360" s="1">
        <f t="shared" ref="I360:I418" si="127">F360*2.87%</f>
        <v>383.57549999999998</v>
      </c>
      <c r="J360" s="1">
        <f t="shared" ref="J360:J418" si="128">F360*7.9%</f>
        <v>1055.835</v>
      </c>
      <c r="K360" s="1">
        <f t="shared" ref="K360:K418" si="129">F360*1.1%</f>
        <v>147.01500000000001</v>
      </c>
      <c r="L360" s="1">
        <f t="shared" ref="L360:L418" si="130">F360*3.04%</f>
        <v>406.29599999999999</v>
      </c>
      <c r="M360" s="1">
        <f t="shared" ref="M360:M418" si="131">F360*7.9%</f>
        <v>1055.835</v>
      </c>
      <c r="N360" s="2">
        <f t="shared" ref="N360:N418" si="132">I360+J360</f>
        <v>1439.4105</v>
      </c>
      <c r="O360" s="77">
        <f t="shared" si="126"/>
        <v>814.87149999999997</v>
      </c>
      <c r="P360" s="2">
        <f t="shared" ref="P360:P418" si="133">N360+O360</f>
        <v>2254.2820000000002</v>
      </c>
      <c r="Q360" s="74">
        <f t="shared" si="125"/>
        <v>12550.128500000001</v>
      </c>
      <c r="R360" s="40">
        <v>111</v>
      </c>
    </row>
    <row r="361" spans="1:18" x14ac:dyDescent="0.25">
      <c r="A361" s="11" t="s">
        <v>866</v>
      </c>
      <c r="B361" s="14" t="s">
        <v>309</v>
      </c>
      <c r="C361" s="67" t="s">
        <v>1014</v>
      </c>
      <c r="D361" s="11" t="s">
        <v>183</v>
      </c>
      <c r="E361" s="69" t="s">
        <v>978</v>
      </c>
      <c r="F361" s="48">
        <v>19000</v>
      </c>
      <c r="G361" s="73">
        <v>0</v>
      </c>
      <c r="H361" s="1">
        <v>25</v>
      </c>
      <c r="I361" s="1">
        <f t="shared" si="127"/>
        <v>545.29999999999995</v>
      </c>
      <c r="J361" s="1">
        <f t="shared" si="128"/>
        <v>1501</v>
      </c>
      <c r="K361" s="1">
        <f t="shared" si="129"/>
        <v>209.00000000000003</v>
      </c>
      <c r="L361" s="1">
        <f t="shared" si="130"/>
        <v>577.6</v>
      </c>
      <c r="M361" s="1">
        <f t="shared" si="131"/>
        <v>1501</v>
      </c>
      <c r="N361" s="2">
        <f t="shared" si="132"/>
        <v>2046.3</v>
      </c>
      <c r="O361" s="77">
        <f t="shared" si="126"/>
        <v>1147.9000000000001</v>
      </c>
      <c r="P361" s="2">
        <f t="shared" si="133"/>
        <v>3194.2</v>
      </c>
      <c r="Q361" s="74">
        <f t="shared" si="125"/>
        <v>17852.099999999999</v>
      </c>
      <c r="R361" s="40">
        <v>111</v>
      </c>
    </row>
    <row r="362" spans="1:18" x14ac:dyDescent="0.25">
      <c r="A362" s="11" t="s">
        <v>867</v>
      </c>
      <c r="B362" s="24" t="s">
        <v>310</v>
      </c>
      <c r="C362" s="67" t="s">
        <v>1014</v>
      </c>
      <c r="D362" s="11" t="s">
        <v>250</v>
      </c>
      <c r="E362" s="69" t="s">
        <v>978</v>
      </c>
      <c r="F362" s="50">
        <v>17010</v>
      </c>
      <c r="G362" s="73">
        <v>0</v>
      </c>
      <c r="H362" s="1">
        <v>25</v>
      </c>
      <c r="I362" s="1">
        <f t="shared" si="127"/>
        <v>488.18700000000001</v>
      </c>
      <c r="J362" s="1">
        <f t="shared" si="128"/>
        <v>1343.79</v>
      </c>
      <c r="K362" s="1">
        <f t="shared" si="129"/>
        <v>187.11</v>
      </c>
      <c r="L362" s="1">
        <f t="shared" si="130"/>
        <v>517.10400000000004</v>
      </c>
      <c r="M362" s="1">
        <f t="shared" si="131"/>
        <v>1343.79</v>
      </c>
      <c r="N362" s="2">
        <f t="shared" si="132"/>
        <v>1831.9769999999999</v>
      </c>
      <c r="O362" s="77">
        <f t="shared" si="126"/>
        <v>1030.2910000000002</v>
      </c>
      <c r="P362" s="2">
        <f t="shared" si="133"/>
        <v>2862.268</v>
      </c>
      <c r="Q362" s="74">
        <f t="shared" si="125"/>
        <v>15979.708999999999</v>
      </c>
      <c r="R362" s="40">
        <v>111</v>
      </c>
    </row>
    <row r="363" spans="1:18" x14ac:dyDescent="0.25">
      <c r="A363" s="11" t="s">
        <v>868</v>
      </c>
      <c r="B363" s="18" t="s">
        <v>311</v>
      </c>
      <c r="C363" s="67" t="s">
        <v>1014</v>
      </c>
      <c r="D363" s="11" t="s">
        <v>250</v>
      </c>
      <c r="E363" s="69" t="s">
        <v>978</v>
      </c>
      <c r="F363" s="48">
        <v>16000</v>
      </c>
      <c r="G363" s="73">
        <v>0</v>
      </c>
      <c r="H363" s="1">
        <v>25</v>
      </c>
      <c r="I363" s="1">
        <f t="shared" si="127"/>
        <v>459.2</v>
      </c>
      <c r="J363" s="1">
        <f t="shared" si="128"/>
        <v>1264</v>
      </c>
      <c r="K363" s="1">
        <f t="shared" si="129"/>
        <v>176.00000000000003</v>
      </c>
      <c r="L363" s="1">
        <f t="shared" si="130"/>
        <v>486.4</v>
      </c>
      <c r="M363" s="1">
        <f t="shared" si="131"/>
        <v>1264</v>
      </c>
      <c r="N363" s="2">
        <f t="shared" si="132"/>
        <v>1723.2</v>
      </c>
      <c r="O363" s="77">
        <f t="shared" si="126"/>
        <v>970.59999999999991</v>
      </c>
      <c r="P363" s="2">
        <f t="shared" si="133"/>
        <v>2693.8</v>
      </c>
      <c r="Q363" s="74">
        <f t="shared" ref="Q363:Q419" si="134">F363-O363-G363</f>
        <v>15029.4</v>
      </c>
      <c r="R363" s="40">
        <v>111</v>
      </c>
    </row>
    <row r="364" spans="1:18" x14ac:dyDescent="0.25">
      <c r="A364" s="11" t="s">
        <v>869</v>
      </c>
      <c r="B364" s="28" t="s">
        <v>312</v>
      </c>
      <c r="C364" s="67" t="s">
        <v>1014</v>
      </c>
      <c r="D364" s="11" t="s">
        <v>313</v>
      </c>
      <c r="E364" s="69" t="s">
        <v>978</v>
      </c>
      <c r="F364" s="50">
        <v>18342.5</v>
      </c>
      <c r="G364" s="73">
        <v>0</v>
      </c>
      <c r="H364" s="1">
        <v>25</v>
      </c>
      <c r="I364" s="1">
        <f t="shared" si="127"/>
        <v>526.42975000000001</v>
      </c>
      <c r="J364" s="1">
        <f t="shared" si="128"/>
        <v>1449.0575000000001</v>
      </c>
      <c r="K364" s="1">
        <f t="shared" si="129"/>
        <v>201.76750000000001</v>
      </c>
      <c r="L364" s="1">
        <f t="shared" si="130"/>
        <v>557.61199999999997</v>
      </c>
      <c r="M364" s="1">
        <f t="shared" si="131"/>
        <v>1449.0575000000001</v>
      </c>
      <c r="N364" s="2">
        <f t="shared" si="132"/>
        <v>1975.4872500000001</v>
      </c>
      <c r="O364" s="77">
        <f t="shared" si="126"/>
        <v>1109.0417499999999</v>
      </c>
      <c r="P364" s="2">
        <f t="shared" si="133"/>
        <v>3084.529</v>
      </c>
      <c r="Q364" s="74">
        <f t="shared" si="134"/>
        <v>17233.45825</v>
      </c>
      <c r="R364" s="40">
        <v>111</v>
      </c>
    </row>
    <row r="365" spans="1:18" x14ac:dyDescent="0.25">
      <c r="A365" s="11" t="s">
        <v>870</v>
      </c>
      <c r="B365" s="14" t="s">
        <v>314</v>
      </c>
      <c r="C365" s="67" t="s">
        <v>1014</v>
      </c>
      <c r="D365" s="11" t="s">
        <v>250</v>
      </c>
      <c r="E365" s="69" t="s">
        <v>978</v>
      </c>
      <c r="F365" s="50">
        <v>16000</v>
      </c>
      <c r="G365" s="73">
        <v>0</v>
      </c>
      <c r="H365" s="1">
        <v>25</v>
      </c>
      <c r="I365" s="1">
        <f t="shared" si="127"/>
        <v>459.2</v>
      </c>
      <c r="J365" s="1">
        <f t="shared" si="128"/>
        <v>1264</v>
      </c>
      <c r="K365" s="1">
        <f t="shared" si="129"/>
        <v>176.00000000000003</v>
      </c>
      <c r="L365" s="1">
        <f t="shared" si="130"/>
        <v>486.4</v>
      </c>
      <c r="M365" s="1">
        <f t="shared" si="131"/>
        <v>1264</v>
      </c>
      <c r="N365" s="2">
        <f t="shared" si="132"/>
        <v>1723.2</v>
      </c>
      <c r="O365" s="77">
        <f t="shared" si="126"/>
        <v>970.59999999999991</v>
      </c>
      <c r="P365" s="2">
        <f t="shared" si="133"/>
        <v>2693.8</v>
      </c>
      <c r="Q365" s="74">
        <f t="shared" si="134"/>
        <v>15029.4</v>
      </c>
      <c r="R365" s="40">
        <v>111</v>
      </c>
    </row>
    <row r="366" spans="1:18" x14ac:dyDescent="0.25">
      <c r="A366" s="11" t="s">
        <v>871</v>
      </c>
      <c r="B366" s="24" t="s">
        <v>315</v>
      </c>
      <c r="C366" s="67" t="s">
        <v>1014</v>
      </c>
      <c r="D366" s="11" t="s">
        <v>192</v>
      </c>
      <c r="E366" s="69" t="s">
        <v>978</v>
      </c>
      <c r="F366" s="50">
        <v>18200</v>
      </c>
      <c r="G366" s="73">
        <v>0</v>
      </c>
      <c r="H366" s="1">
        <v>25</v>
      </c>
      <c r="I366" s="1">
        <f t="shared" si="127"/>
        <v>522.34</v>
      </c>
      <c r="J366" s="1">
        <f t="shared" si="128"/>
        <v>1437.8</v>
      </c>
      <c r="K366" s="1">
        <f t="shared" si="129"/>
        <v>200.20000000000002</v>
      </c>
      <c r="L366" s="1">
        <f t="shared" si="130"/>
        <v>553.28</v>
      </c>
      <c r="M366" s="1">
        <f t="shared" si="131"/>
        <v>1437.8</v>
      </c>
      <c r="N366" s="2">
        <f t="shared" si="132"/>
        <v>1960.1399999999999</v>
      </c>
      <c r="O366" s="77">
        <f t="shared" si="126"/>
        <v>1100.6199999999999</v>
      </c>
      <c r="P366" s="2">
        <f t="shared" si="133"/>
        <v>3060.7599999999998</v>
      </c>
      <c r="Q366" s="74">
        <f t="shared" si="134"/>
        <v>17099.38</v>
      </c>
      <c r="R366" s="40">
        <v>111</v>
      </c>
    </row>
    <row r="367" spans="1:18" x14ac:dyDescent="0.25">
      <c r="A367" s="11" t="s">
        <v>872</v>
      </c>
      <c r="B367" s="14" t="s">
        <v>316</v>
      </c>
      <c r="C367" s="67" t="s">
        <v>1014</v>
      </c>
      <c r="D367" s="11" t="s">
        <v>317</v>
      </c>
      <c r="E367" s="69" t="s">
        <v>978</v>
      </c>
      <c r="F367" s="50">
        <v>13365</v>
      </c>
      <c r="G367" s="73">
        <v>0</v>
      </c>
      <c r="H367" s="1">
        <v>25</v>
      </c>
      <c r="I367" s="1">
        <f t="shared" si="127"/>
        <v>383.57549999999998</v>
      </c>
      <c r="J367" s="1">
        <f t="shared" si="128"/>
        <v>1055.835</v>
      </c>
      <c r="K367" s="1">
        <f t="shared" si="129"/>
        <v>147.01500000000001</v>
      </c>
      <c r="L367" s="1">
        <f t="shared" si="130"/>
        <v>406.29599999999999</v>
      </c>
      <c r="M367" s="1">
        <f t="shared" si="131"/>
        <v>1055.835</v>
      </c>
      <c r="N367" s="2">
        <f t="shared" si="132"/>
        <v>1439.4105</v>
      </c>
      <c r="O367" s="77">
        <f t="shared" si="126"/>
        <v>814.87149999999997</v>
      </c>
      <c r="P367" s="2">
        <f t="shared" si="133"/>
        <v>2254.2820000000002</v>
      </c>
      <c r="Q367" s="74">
        <f t="shared" si="134"/>
        <v>12550.128500000001</v>
      </c>
      <c r="R367" s="40">
        <v>111</v>
      </c>
    </row>
    <row r="368" spans="1:18" x14ac:dyDescent="0.25">
      <c r="A368" s="11" t="s">
        <v>873</v>
      </c>
      <c r="B368" s="24" t="s">
        <v>318</v>
      </c>
      <c r="C368" s="67" t="s">
        <v>1014</v>
      </c>
      <c r="D368" s="11" t="s">
        <v>319</v>
      </c>
      <c r="E368" s="69" t="s">
        <v>978</v>
      </c>
      <c r="F368" s="50">
        <v>17875</v>
      </c>
      <c r="G368" s="73">
        <v>0</v>
      </c>
      <c r="H368" s="1">
        <v>25</v>
      </c>
      <c r="I368" s="1">
        <f t="shared" si="127"/>
        <v>513.01250000000005</v>
      </c>
      <c r="J368" s="1">
        <f t="shared" si="128"/>
        <v>1412.125</v>
      </c>
      <c r="K368" s="1">
        <f t="shared" si="129"/>
        <v>196.62500000000003</v>
      </c>
      <c r="L368" s="1">
        <f t="shared" si="130"/>
        <v>543.4</v>
      </c>
      <c r="M368" s="1">
        <f t="shared" si="131"/>
        <v>1412.125</v>
      </c>
      <c r="N368" s="2">
        <f t="shared" si="132"/>
        <v>1925.1375</v>
      </c>
      <c r="O368" s="77">
        <f t="shared" si="126"/>
        <v>1081.4124999999999</v>
      </c>
      <c r="P368" s="2">
        <f t="shared" si="133"/>
        <v>3006.55</v>
      </c>
      <c r="Q368" s="74">
        <f t="shared" si="134"/>
        <v>16793.587500000001</v>
      </c>
      <c r="R368" s="40">
        <v>111</v>
      </c>
    </row>
    <row r="369" spans="1:18" x14ac:dyDescent="0.25">
      <c r="A369" s="11" t="s">
        <v>874</v>
      </c>
      <c r="B369" s="15" t="s">
        <v>320</v>
      </c>
      <c r="C369" s="67" t="s">
        <v>1014</v>
      </c>
      <c r="D369" s="11" t="s">
        <v>321</v>
      </c>
      <c r="E369" s="69" t="s">
        <v>978</v>
      </c>
      <c r="F369" s="50">
        <v>13013</v>
      </c>
      <c r="G369" s="73">
        <v>0</v>
      </c>
      <c r="H369" s="1">
        <v>25</v>
      </c>
      <c r="I369" s="1">
        <f t="shared" si="127"/>
        <v>373.47309999999999</v>
      </c>
      <c r="J369" s="1">
        <f t="shared" si="128"/>
        <v>1028.027</v>
      </c>
      <c r="K369" s="1">
        <f t="shared" si="129"/>
        <v>143.143</v>
      </c>
      <c r="L369" s="1">
        <f t="shared" si="130"/>
        <v>395.59519999999998</v>
      </c>
      <c r="M369" s="1">
        <f t="shared" si="131"/>
        <v>1028.027</v>
      </c>
      <c r="N369" s="2">
        <f t="shared" si="132"/>
        <v>1401.5001</v>
      </c>
      <c r="O369" s="77">
        <f t="shared" si="126"/>
        <v>794.06829999999991</v>
      </c>
      <c r="P369" s="2">
        <f t="shared" si="133"/>
        <v>2195.5684000000001</v>
      </c>
      <c r="Q369" s="74">
        <f t="shared" si="134"/>
        <v>12218.931700000001</v>
      </c>
      <c r="R369" s="40">
        <v>111</v>
      </c>
    </row>
    <row r="370" spans="1:18" x14ac:dyDescent="0.25">
      <c r="A370" s="11" t="s">
        <v>875</v>
      </c>
      <c r="B370" s="14" t="s">
        <v>322</v>
      </c>
      <c r="C370" s="67" t="s">
        <v>1014</v>
      </c>
      <c r="D370" s="11" t="s">
        <v>187</v>
      </c>
      <c r="E370" s="69" t="s">
        <v>978</v>
      </c>
      <c r="F370" s="59">
        <v>18700</v>
      </c>
      <c r="G370" s="73">
        <v>0</v>
      </c>
      <c r="H370" s="1">
        <v>25</v>
      </c>
      <c r="I370" s="1">
        <f t="shared" si="127"/>
        <v>536.68999999999994</v>
      </c>
      <c r="J370" s="1">
        <f t="shared" si="128"/>
        <v>1477.3</v>
      </c>
      <c r="K370" s="1">
        <f t="shared" si="129"/>
        <v>205.70000000000002</v>
      </c>
      <c r="L370" s="1">
        <f t="shared" si="130"/>
        <v>568.48</v>
      </c>
      <c r="M370" s="1">
        <f t="shared" si="131"/>
        <v>1477.3</v>
      </c>
      <c r="N370" s="2">
        <f t="shared" si="132"/>
        <v>2013.9899999999998</v>
      </c>
      <c r="O370" s="77">
        <f t="shared" si="126"/>
        <v>1130.17</v>
      </c>
      <c r="P370" s="2">
        <f t="shared" si="133"/>
        <v>3144.16</v>
      </c>
      <c r="Q370" s="74">
        <f t="shared" si="134"/>
        <v>17569.830000000002</v>
      </c>
      <c r="R370" s="40">
        <v>111</v>
      </c>
    </row>
    <row r="371" spans="1:18" x14ac:dyDescent="0.25">
      <c r="A371" s="11" t="s">
        <v>876</v>
      </c>
      <c r="B371" s="14" t="s">
        <v>323</v>
      </c>
      <c r="C371" s="67" t="s">
        <v>1014</v>
      </c>
      <c r="D371" s="11" t="s">
        <v>324</v>
      </c>
      <c r="E371" s="69" t="s">
        <v>978</v>
      </c>
      <c r="F371" s="50">
        <v>13013</v>
      </c>
      <c r="G371" s="73">
        <v>0</v>
      </c>
      <c r="H371" s="1">
        <v>25</v>
      </c>
      <c r="I371" s="1">
        <f t="shared" si="127"/>
        <v>373.47309999999999</v>
      </c>
      <c r="J371" s="1">
        <f t="shared" si="128"/>
        <v>1028.027</v>
      </c>
      <c r="K371" s="1">
        <f t="shared" si="129"/>
        <v>143.143</v>
      </c>
      <c r="L371" s="1">
        <f t="shared" si="130"/>
        <v>395.59519999999998</v>
      </c>
      <c r="M371" s="1">
        <f t="shared" si="131"/>
        <v>1028.027</v>
      </c>
      <c r="N371" s="2">
        <f t="shared" si="132"/>
        <v>1401.5001</v>
      </c>
      <c r="O371" s="77">
        <f t="shared" si="126"/>
        <v>794.06829999999991</v>
      </c>
      <c r="P371" s="2">
        <f t="shared" si="133"/>
        <v>2195.5684000000001</v>
      </c>
      <c r="Q371" s="74">
        <f t="shared" si="134"/>
        <v>12218.931700000001</v>
      </c>
      <c r="R371" s="40">
        <v>111</v>
      </c>
    </row>
    <row r="372" spans="1:18" x14ac:dyDescent="0.25">
      <c r="A372" s="11" t="s">
        <v>877</v>
      </c>
      <c r="B372" s="14" t="s">
        <v>325</v>
      </c>
      <c r="C372" s="67" t="s">
        <v>1014</v>
      </c>
      <c r="D372" s="11" t="s">
        <v>326</v>
      </c>
      <c r="E372" s="69" t="s">
        <v>978</v>
      </c>
      <c r="F372" s="50">
        <v>16022.5</v>
      </c>
      <c r="G372" s="73">
        <v>0</v>
      </c>
      <c r="H372" s="1">
        <v>25</v>
      </c>
      <c r="I372" s="1">
        <f t="shared" si="127"/>
        <v>459.84575000000001</v>
      </c>
      <c r="J372" s="1">
        <f t="shared" si="128"/>
        <v>1265.7774999999999</v>
      </c>
      <c r="K372" s="1">
        <f t="shared" si="129"/>
        <v>176.24750000000003</v>
      </c>
      <c r="L372" s="1">
        <f t="shared" si="130"/>
        <v>487.084</v>
      </c>
      <c r="M372" s="1">
        <f t="shared" si="131"/>
        <v>1265.7774999999999</v>
      </c>
      <c r="N372" s="2">
        <f t="shared" si="132"/>
        <v>1725.6232499999999</v>
      </c>
      <c r="O372" s="77">
        <f t="shared" si="126"/>
        <v>971.92975000000001</v>
      </c>
      <c r="P372" s="2">
        <f t="shared" si="133"/>
        <v>2697.5529999999999</v>
      </c>
      <c r="Q372" s="74">
        <f t="shared" si="134"/>
        <v>15050.570250000001</v>
      </c>
      <c r="R372" s="40">
        <v>111</v>
      </c>
    </row>
    <row r="373" spans="1:18" x14ac:dyDescent="0.25">
      <c r="A373" s="11" t="s">
        <v>878</v>
      </c>
      <c r="B373" s="27" t="s">
        <v>327</v>
      </c>
      <c r="C373" s="67" t="s">
        <v>1014</v>
      </c>
      <c r="D373" s="11" t="s">
        <v>185</v>
      </c>
      <c r="E373" s="69" t="s">
        <v>978</v>
      </c>
      <c r="F373" s="48">
        <v>16380</v>
      </c>
      <c r="G373" s="73">
        <v>0</v>
      </c>
      <c r="H373" s="1">
        <v>25</v>
      </c>
      <c r="I373" s="1">
        <f t="shared" si="127"/>
        <v>470.10599999999999</v>
      </c>
      <c r="J373" s="1">
        <f t="shared" si="128"/>
        <v>1294.02</v>
      </c>
      <c r="K373" s="1">
        <f t="shared" si="129"/>
        <v>180.18</v>
      </c>
      <c r="L373" s="1">
        <f t="shared" si="130"/>
        <v>497.952</v>
      </c>
      <c r="M373" s="1">
        <f t="shared" si="131"/>
        <v>1294.02</v>
      </c>
      <c r="N373" s="2">
        <f t="shared" si="132"/>
        <v>1764.126</v>
      </c>
      <c r="O373" s="77">
        <f t="shared" si="126"/>
        <v>993.05799999999999</v>
      </c>
      <c r="P373" s="2">
        <f t="shared" si="133"/>
        <v>2757.1840000000002</v>
      </c>
      <c r="Q373" s="74">
        <f t="shared" si="134"/>
        <v>15386.941999999999</v>
      </c>
      <c r="R373" s="40">
        <v>111</v>
      </c>
    </row>
    <row r="374" spans="1:18" x14ac:dyDescent="0.25">
      <c r="A374" s="11" t="s">
        <v>879</v>
      </c>
      <c r="B374" s="14" t="s">
        <v>328</v>
      </c>
      <c r="C374" s="67" t="s">
        <v>1014</v>
      </c>
      <c r="D374" s="11" t="s">
        <v>275</v>
      </c>
      <c r="E374" s="69" t="s">
        <v>978</v>
      </c>
      <c r="F374" s="48">
        <v>21120</v>
      </c>
      <c r="G374" s="73">
        <v>0</v>
      </c>
      <c r="H374" s="1">
        <v>25</v>
      </c>
      <c r="I374" s="1">
        <f t="shared" si="127"/>
        <v>606.14400000000001</v>
      </c>
      <c r="J374" s="1">
        <f t="shared" si="128"/>
        <v>1668.48</v>
      </c>
      <c r="K374" s="1">
        <f t="shared" si="129"/>
        <v>232.32000000000002</v>
      </c>
      <c r="L374" s="1">
        <f t="shared" si="130"/>
        <v>642.048</v>
      </c>
      <c r="M374" s="1">
        <f t="shared" si="131"/>
        <v>1668.48</v>
      </c>
      <c r="N374" s="2">
        <f t="shared" si="132"/>
        <v>2274.6239999999998</v>
      </c>
      <c r="O374" s="77">
        <f t="shared" si="126"/>
        <v>1273.192</v>
      </c>
      <c r="P374" s="2">
        <f t="shared" si="133"/>
        <v>3547.8159999999998</v>
      </c>
      <c r="Q374" s="74">
        <f t="shared" si="134"/>
        <v>19846.808000000001</v>
      </c>
      <c r="R374" s="40">
        <v>111</v>
      </c>
    </row>
    <row r="375" spans="1:18" x14ac:dyDescent="0.25">
      <c r="A375" s="11" t="s">
        <v>880</v>
      </c>
      <c r="B375" s="14" t="s">
        <v>329</v>
      </c>
      <c r="C375" s="67" t="s">
        <v>1014</v>
      </c>
      <c r="D375" s="11" t="s">
        <v>324</v>
      </c>
      <c r="E375" s="69" t="s">
        <v>978</v>
      </c>
      <c r="F375" s="48">
        <v>13013</v>
      </c>
      <c r="G375" s="73">
        <v>0</v>
      </c>
      <c r="H375" s="1">
        <v>25</v>
      </c>
      <c r="I375" s="1">
        <f t="shared" si="127"/>
        <v>373.47309999999999</v>
      </c>
      <c r="J375" s="1">
        <f t="shared" si="128"/>
        <v>1028.027</v>
      </c>
      <c r="K375" s="1">
        <f t="shared" si="129"/>
        <v>143.143</v>
      </c>
      <c r="L375" s="1">
        <f t="shared" si="130"/>
        <v>395.59519999999998</v>
      </c>
      <c r="M375" s="1">
        <f t="shared" si="131"/>
        <v>1028.027</v>
      </c>
      <c r="N375" s="2">
        <f t="shared" si="132"/>
        <v>1401.5001</v>
      </c>
      <c r="O375" s="77">
        <f t="shared" si="126"/>
        <v>794.06829999999991</v>
      </c>
      <c r="P375" s="2">
        <f t="shared" si="133"/>
        <v>2195.5684000000001</v>
      </c>
      <c r="Q375" s="74">
        <f t="shared" si="134"/>
        <v>12218.931700000001</v>
      </c>
      <c r="R375" s="40">
        <v>111</v>
      </c>
    </row>
    <row r="376" spans="1:18" x14ac:dyDescent="0.25">
      <c r="A376" s="11" t="s">
        <v>881</v>
      </c>
      <c r="B376" s="14" t="s">
        <v>330</v>
      </c>
      <c r="C376" s="67" t="s">
        <v>1014</v>
      </c>
      <c r="D376" s="11" t="s">
        <v>331</v>
      </c>
      <c r="E376" s="69" t="s">
        <v>978</v>
      </c>
      <c r="F376" s="48">
        <v>19792.5</v>
      </c>
      <c r="G376" s="73">
        <v>0</v>
      </c>
      <c r="H376" s="1">
        <v>25</v>
      </c>
      <c r="I376" s="1">
        <f t="shared" si="127"/>
        <v>568.04475000000002</v>
      </c>
      <c r="J376" s="1">
        <f t="shared" si="128"/>
        <v>1563.6075000000001</v>
      </c>
      <c r="K376" s="1">
        <f t="shared" si="129"/>
        <v>217.71750000000003</v>
      </c>
      <c r="L376" s="1">
        <f t="shared" si="130"/>
        <v>601.69200000000001</v>
      </c>
      <c r="M376" s="1">
        <f t="shared" si="131"/>
        <v>1563.6075000000001</v>
      </c>
      <c r="N376" s="2">
        <f t="shared" si="132"/>
        <v>2131.6522500000001</v>
      </c>
      <c r="O376" s="77">
        <f t="shared" si="126"/>
        <v>1194.73675</v>
      </c>
      <c r="P376" s="2">
        <f t="shared" si="133"/>
        <v>3326.3890000000001</v>
      </c>
      <c r="Q376" s="74">
        <f t="shared" si="134"/>
        <v>18597.76325</v>
      </c>
      <c r="R376" s="40">
        <v>111</v>
      </c>
    </row>
    <row r="377" spans="1:18" x14ac:dyDescent="0.25">
      <c r="A377" s="11" t="s">
        <v>882</v>
      </c>
      <c r="B377" s="14" t="s">
        <v>332</v>
      </c>
      <c r="C377" s="67" t="s">
        <v>1014</v>
      </c>
      <c r="D377" s="11" t="s">
        <v>333</v>
      </c>
      <c r="E377" s="69" t="s">
        <v>978</v>
      </c>
      <c r="F377" s="48">
        <v>13365</v>
      </c>
      <c r="G377" s="73">
        <v>0</v>
      </c>
      <c r="H377" s="1">
        <v>25</v>
      </c>
      <c r="I377" s="1">
        <f t="shared" si="127"/>
        <v>383.57549999999998</v>
      </c>
      <c r="J377" s="1">
        <f t="shared" si="128"/>
        <v>1055.835</v>
      </c>
      <c r="K377" s="1">
        <f t="shared" si="129"/>
        <v>147.01500000000001</v>
      </c>
      <c r="L377" s="1">
        <f t="shared" si="130"/>
        <v>406.29599999999999</v>
      </c>
      <c r="M377" s="1">
        <f t="shared" si="131"/>
        <v>1055.835</v>
      </c>
      <c r="N377" s="2">
        <f t="shared" si="132"/>
        <v>1439.4105</v>
      </c>
      <c r="O377" s="77">
        <f t="shared" si="126"/>
        <v>814.87149999999997</v>
      </c>
      <c r="P377" s="2">
        <f t="shared" si="133"/>
        <v>2254.2820000000002</v>
      </c>
      <c r="Q377" s="74">
        <f t="shared" si="134"/>
        <v>12550.128500000001</v>
      </c>
      <c r="R377" s="40">
        <v>111</v>
      </c>
    </row>
    <row r="378" spans="1:18" x14ac:dyDescent="0.25">
      <c r="A378" s="11" t="s">
        <v>883</v>
      </c>
      <c r="B378" s="14" t="s">
        <v>334</v>
      </c>
      <c r="C378" s="67" t="s">
        <v>1014</v>
      </c>
      <c r="D378" s="11" t="s">
        <v>250</v>
      </c>
      <c r="E378" s="69" t="s">
        <v>978</v>
      </c>
      <c r="F378" s="50">
        <v>17325</v>
      </c>
      <c r="G378" s="73">
        <v>0</v>
      </c>
      <c r="H378" s="1">
        <v>25</v>
      </c>
      <c r="I378" s="1">
        <f t="shared" si="127"/>
        <v>497.22750000000002</v>
      </c>
      <c r="J378" s="1">
        <f t="shared" si="128"/>
        <v>1368.675</v>
      </c>
      <c r="K378" s="1">
        <f t="shared" si="129"/>
        <v>190.57500000000002</v>
      </c>
      <c r="L378" s="1">
        <f t="shared" si="130"/>
        <v>526.67999999999995</v>
      </c>
      <c r="M378" s="1">
        <f t="shared" si="131"/>
        <v>1368.675</v>
      </c>
      <c r="N378" s="2">
        <f t="shared" si="132"/>
        <v>1865.9024999999999</v>
      </c>
      <c r="O378" s="77">
        <f t="shared" si="126"/>
        <v>1048.9075</v>
      </c>
      <c r="P378" s="2">
        <f t="shared" si="133"/>
        <v>2914.81</v>
      </c>
      <c r="Q378" s="74">
        <f t="shared" si="134"/>
        <v>16276.092500000001</v>
      </c>
      <c r="R378" s="40">
        <v>111</v>
      </c>
    </row>
    <row r="379" spans="1:18" x14ac:dyDescent="0.25">
      <c r="A379" s="11" t="s">
        <v>884</v>
      </c>
      <c r="B379" s="14" t="s">
        <v>335</v>
      </c>
      <c r="C379" s="67" t="s">
        <v>1014</v>
      </c>
      <c r="D379" s="11" t="s">
        <v>336</v>
      </c>
      <c r="E379" s="69" t="s">
        <v>978</v>
      </c>
      <c r="F379" s="48">
        <v>15000</v>
      </c>
      <c r="G379" s="73">
        <v>0</v>
      </c>
      <c r="H379" s="1">
        <v>25</v>
      </c>
      <c r="I379" s="1">
        <f t="shared" si="127"/>
        <v>430.5</v>
      </c>
      <c r="J379" s="1">
        <f t="shared" si="128"/>
        <v>1185</v>
      </c>
      <c r="K379" s="1">
        <f t="shared" si="129"/>
        <v>165.00000000000003</v>
      </c>
      <c r="L379" s="1">
        <f t="shared" si="130"/>
        <v>456</v>
      </c>
      <c r="M379" s="1">
        <f t="shared" si="131"/>
        <v>1185</v>
      </c>
      <c r="N379" s="2">
        <f t="shared" si="132"/>
        <v>1615.5</v>
      </c>
      <c r="O379" s="77">
        <f t="shared" si="126"/>
        <v>911.5</v>
      </c>
      <c r="P379" s="2">
        <f t="shared" si="133"/>
        <v>2527</v>
      </c>
      <c r="Q379" s="74">
        <f t="shared" si="134"/>
        <v>14088.5</v>
      </c>
      <c r="R379" s="40">
        <v>111</v>
      </c>
    </row>
    <row r="380" spans="1:18" x14ac:dyDescent="0.25">
      <c r="A380" s="11" t="s">
        <v>885</v>
      </c>
      <c r="B380" s="14" t="s">
        <v>350</v>
      </c>
      <c r="C380" s="67" t="s">
        <v>1014</v>
      </c>
      <c r="D380" s="11" t="s">
        <v>324</v>
      </c>
      <c r="E380" s="69" t="s">
        <v>978</v>
      </c>
      <c r="F380" s="48">
        <v>13013</v>
      </c>
      <c r="G380" s="73">
        <v>0</v>
      </c>
      <c r="H380" s="1">
        <v>25</v>
      </c>
      <c r="I380" s="1">
        <f>F380*2.87%</f>
        <v>373.47309999999999</v>
      </c>
      <c r="J380" s="1">
        <f>F380*7.9%</f>
        <v>1028.027</v>
      </c>
      <c r="K380" s="1">
        <f>F380*1.1%</f>
        <v>143.143</v>
      </c>
      <c r="L380" s="1">
        <f>F380*3.04%</f>
        <v>395.59519999999998</v>
      </c>
      <c r="M380" s="1">
        <f>F380*7.9%</f>
        <v>1028.027</v>
      </c>
      <c r="N380" s="2">
        <f>I380+J380</f>
        <v>1401.5001</v>
      </c>
      <c r="O380" s="77">
        <f t="shared" si="126"/>
        <v>794.06829999999991</v>
      </c>
      <c r="P380" s="2">
        <f>N380+O380</f>
        <v>2195.5684000000001</v>
      </c>
      <c r="Q380" s="74">
        <f>F380-O380-G380</f>
        <v>12218.931700000001</v>
      </c>
      <c r="R380" s="40">
        <v>111</v>
      </c>
    </row>
    <row r="381" spans="1:18" x14ac:dyDescent="0.25">
      <c r="A381" s="11" t="s">
        <v>886</v>
      </c>
      <c r="B381" s="14" t="s">
        <v>337</v>
      </c>
      <c r="C381" s="67" t="s">
        <v>1014</v>
      </c>
      <c r="D381" s="11" t="s">
        <v>338</v>
      </c>
      <c r="E381" s="69" t="s">
        <v>978</v>
      </c>
      <c r="F381" s="48">
        <v>33687.5</v>
      </c>
      <c r="G381" s="73">
        <v>0</v>
      </c>
      <c r="H381" s="1">
        <v>25</v>
      </c>
      <c r="I381" s="1">
        <f t="shared" si="127"/>
        <v>966.83124999999995</v>
      </c>
      <c r="J381" s="1">
        <f t="shared" si="128"/>
        <v>2661.3125</v>
      </c>
      <c r="K381" s="1">
        <f t="shared" si="129"/>
        <v>370.56250000000006</v>
      </c>
      <c r="L381" s="1">
        <f t="shared" si="130"/>
        <v>1024.0999999999999</v>
      </c>
      <c r="M381" s="1">
        <f t="shared" si="131"/>
        <v>2661.3125</v>
      </c>
      <c r="N381" s="2">
        <f t="shared" si="132"/>
        <v>3628.1437500000002</v>
      </c>
      <c r="O381" s="77">
        <f t="shared" si="126"/>
        <v>2015.9312499999999</v>
      </c>
      <c r="P381" s="2">
        <f t="shared" si="133"/>
        <v>5644.0749999999998</v>
      </c>
      <c r="Q381" s="74">
        <f t="shared" si="134"/>
        <v>31671.568749999999</v>
      </c>
      <c r="R381" s="40">
        <v>111</v>
      </c>
    </row>
    <row r="382" spans="1:18" x14ac:dyDescent="0.25">
      <c r="A382" s="11" t="s">
        <v>887</v>
      </c>
      <c r="B382" s="14" t="s">
        <v>339</v>
      </c>
      <c r="C382" s="67" t="s">
        <v>1014</v>
      </c>
      <c r="D382" s="11" t="s">
        <v>247</v>
      </c>
      <c r="E382" s="69" t="s">
        <v>978</v>
      </c>
      <c r="F382" s="48">
        <v>34155</v>
      </c>
      <c r="G382" s="73">
        <v>0</v>
      </c>
      <c r="H382" s="1">
        <v>25</v>
      </c>
      <c r="I382" s="1">
        <f t="shared" si="127"/>
        <v>980.24850000000004</v>
      </c>
      <c r="J382" s="1">
        <f t="shared" si="128"/>
        <v>2698.2449999999999</v>
      </c>
      <c r="K382" s="1">
        <f t="shared" si="129"/>
        <v>375.70500000000004</v>
      </c>
      <c r="L382" s="1">
        <f t="shared" si="130"/>
        <v>1038.3119999999999</v>
      </c>
      <c r="M382" s="1">
        <f t="shared" si="131"/>
        <v>2698.2449999999999</v>
      </c>
      <c r="N382" s="2">
        <f t="shared" si="132"/>
        <v>3678.4935</v>
      </c>
      <c r="O382" s="77">
        <f t="shared" si="126"/>
        <v>2043.5605</v>
      </c>
      <c r="P382" s="2">
        <f t="shared" si="133"/>
        <v>5722.0540000000001</v>
      </c>
      <c r="Q382" s="74">
        <f t="shared" si="134"/>
        <v>32111.4395</v>
      </c>
      <c r="R382" s="40">
        <v>111</v>
      </c>
    </row>
    <row r="383" spans="1:18" x14ac:dyDescent="0.25">
      <c r="A383" s="11" t="s">
        <v>888</v>
      </c>
      <c r="B383" s="14" t="s">
        <v>340</v>
      </c>
      <c r="C383" s="67" t="s">
        <v>1014</v>
      </c>
      <c r="D383" s="11" t="s">
        <v>341</v>
      </c>
      <c r="E383" s="69" t="s">
        <v>978</v>
      </c>
      <c r="F383" s="48">
        <v>21505</v>
      </c>
      <c r="G383" s="73">
        <v>0</v>
      </c>
      <c r="H383" s="1">
        <v>25</v>
      </c>
      <c r="I383" s="1">
        <f t="shared" si="127"/>
        <v>617.19349999999997</v>
      </c>
      <c r="J383" s="1">
        <f t="shared" si="128"/>
        <v>1698.895</v>
      </c>
      <c r="K383" s="1">
        <f t="shared" si="129"/>
        <v>236.55500000000004</v>
      </c>
      <c r="L383" s="1">
        <f t="shared" si="130"/>
        <v>653.75199999999995</v>
      </c>
      <c r="M383" s="1">
        <f t="shared" si="131"/>
        <v>1698.895</v>
      </c>
      <c r="N383" s="2">
        <f t="shared" si="132"/>
        <v>2316.0884999999998</v>
      </c>
      <c r="O383" s="77">
        <f t="shared" si="126"/>
        <v>1295.9454999999998</v>
      </c>
      <c r="P383" s="2">
        <f t="shared" si="133"/>
        <v>3612.0339999999997</v>
      </c>
      <c r="Q383" s="74">
        <f t="shared" si="134"/>
        <v>20209.054499999998</v>
      </c>
      <c r="R383" s="40">
        <v>111</v>
      </c>
    </row>
    <row r="384" spans="1:18" x14ac:dyDescent="0.25">
      <c r="A384" s="11" t="s">
        <v>889</v>
      </c>
      <c r="B384" s="14" t="s">
        <v>342</v>
      </c>
      <c r="C384" s="67" t="s">
        <v>1014</v>
      </c>
      <c r="D384" s="11" t="s">
        <v>187</v>
      </c>
      <c r="E384" s="69" t="s">
        <v>978</v>
      </c>
      <c r="F384" s="48">
        <v>26900</v>
      </c>
      <c r="G384" s="73">
        <v>0</v>
      </c>
      <c r="H384" s="1">
        <v>25</v>
      </c>
      <c r="I384" s="1">
        <f t="shared" si="127"/>
        <v>772.03</v>
      </c>
      <c r="J384" s="1">
        <f t="shared" si="128"/>
        <v>2125.1</v>
      </c>
      <c r="K384" s="1">
        <f t="shared" si="129"/>
        <v>295.90000000000003</v>
      </c>
      <c r="L384" s="1">
        <f t="shared" si="130"/>
        <v>817.76</v>
      </c>
      <c r="M384" s="1">
        <f t="shared" si="131"/>
        <v>2125.1</v>
      </c>
      <c r="N384" s="2">
        <f t="shared" si="132"/>
        <v>2897.13</v>
      </c>
      <c r="O384" s="77">
        <f t="shared" si="126"/>
        <v>1614.79</v>
      </c>
      <c r="P384" s="2">
        <f t="shared" si="133"/>
        <v>4511.92</v>
      </c>
      <c r="Q384" s="74">
        <f t="shared" si="134"/>
        <v>25285.21</v>
      </c>
      <c r="R384" s="40">
        <v>111</v>
      </c>
    </row>
    <row r="385" spans="1:18" x14ac:dyDescent="0.25">
      <c r="A385" s="11" t="s">
        <v>890</v>
      </c>
      <c r="B385" s="14" t="s">
        <v>352</v>
      </c>
      <c r="C385" s="67" t="s">
        <v>1014</v>
      </c>
      <c r="D385" s="11" t="s">
        <v>185</v>
      </c>
      <c r="E385" s="69" t="s">
        <v>978</v>
      </c>
      <c r="F385" s="48">
        <v>15652</v>
      </c>
      <c r="G385" s="73">
        <v>0</v>
      </c>
      <c r="H385" s="1">
        <v>25</v>
      </c>
      <c r="I385" s="1">
        <f>F385*2.87%</f>
        <v>449.2124</v>
      </c>
      <c r="J385" s="1">
        <f>F385*7.9%</f>
        <v>1236.508</v>
      </c>
      <c r="K385" s="1">
        <f>F385*1.1%</f>
        <v>172.17200000000003</v>
      </c>
      <c r="L385" s="1">
        <f>F385*3.04%</f>
        <v>475.82080000000002</v>
      </c>
      <c r="M385" s="1">
        <f>F385*7.9%</f>
        <v>1236.508</v>
      </c>
      <c r="N385" s="2">
        <f>I385+J385</f>
        <v>1685.7204000000002</v>
      </c>
      <c r="O385" s="77">
        <f t="shared" si="126"/>
        <v>950.03320000000008</v>
      </c>
      <c r="P385" s="2">
        <f>N385+O385</f>
        <v>2635.7536</v>
      </c>
      <c r="Q385" s="74">
        <f>F385-O385-G385</f>
        <v>14701.9668</v>
      </c>
      <c r="R385" s="40">
        <v>111</v>
      </c>
    </row>
    <row r="386" spans="1:18" x14ac:dyDescent="0.25">
      <c r="A386" s="11" t="s">
        <v>891</v>
      </c>
      <c r="B386" s="14" t="s">
        <v>343</v>
      </c>
      <c r="C386" s="67" t="s">
        <v>1014</v>
      </c>
      <c r="D386" s="11" t="s">
        <v>188</v>
      </c>
      <c r="E386" s="69" t="s">
        <v>978</v>
      </c>
      <c r="F386" s="48">
        <v>13200</v>
      </c>
      <c r="G386" s="73">
        <v>0</v>
      </c>
      <c r="H386" s="1">
        <v>25</v>
      </c>
      <c r="I386" s="1">
        <f t="shared" si="127"/>
        <v>378.84</v>
      </c>
      <c r="J386" s="1">
        <f t="shared" si="128"/>
        <v>1042.8</v>
      </c>
      <c r="K386" s="1">
        <f t="shared" si="129"/>
        <v>145.20000000000002</v>
      </c>
      <c r="L386" s="1">
        <f t="shared" si="130"/>
        <v>401.28</v>
      </c>
      <c r="M386" s="1">
        <f t="shared" si="131"/>
        <v>1042.8</v>
      </c>
      <c r="N386" s="2">
        <f t="shared" si="132"/>
        <v>1421.6399999999999</v>
      </c>
      <c r="O386" s="77">
        <f t="shared" si="126"/>
        <v>805.11999999999989</v>
      </c>
      <c r="P386" s="2">
        <f t="shared" si="133"/>
        <v>2226.7599999999998</v>
      </c>
      <c r="Q386" s="74">
        <f t="shared" si="134"/>
        <v>12394.880000000001</v>
      </c>
      <c r="R386" s="40">
        <v>111</v>
      </c>
    </row>
    <row r="387" spans="1:18" x14ac:dyDescent="0.25">
      <c r="A387" s="11" t="s">
        <v>892</v>
      </c>
      <c r="B387" s="14" t="s">
        <v>344</v>
      </c>
      <c r="C387" s="67" t="s">
        <v>1014</v>
      </c>
      <c r="D387" s="11" t="s">
        <v>188</v>
      </c>
      <c r="E387" s="69" t="s">
        <v>978</v>
      </c>
      <c r="F387" s="48">
        <v>20900</v>
      </c>
      <c r="G387" s="73">
        <v>0</v>
      </c>
      <c r="H387" s="1">
        <v>25</v>
      </c>
      <c r="I387" s="1">
        <f t="shared" si="127"/>
        <v>599.83000000000004</v>
      </c>
      <c r="J387" s="1">
        <f t="shared" si="128"/>
        <v>1651.1</v>
      </c>
      <c r="K387" s="1">
        <f t="shared" si="129"/>
        <v>229.90000000000003</v>
      </c>
      <c r="L387" s="1">
        <f t="shared" si="130"/>
        <v>635.36</v>
      </c>
      <c r="M387" s="1">
        <f t="shared" si="131"/>
        <v>1651.1</v>
      </c>
      <c r="N387" s="2">
        <f t="shared" si="132"/>
        <v>2250.9299999999998</v>
      </c>
      <c r="O387" s="77">
        <f t="shared" si="126"/>
        <v>1260.19</v>
      </c>
      <c r="P387" s="2">
        <f t="shared" si="133"/>
        <v>3511.12</v>
      </c>
      <c r="Q387" s="74">
        <f t="shared" si="134"/>
        <v>19639.810000000001</v>
      </c>
      <c r="R387" s="40">
        <v>111</v>
      </c>
    </row>
    <row r="388" spans="1:18" x14ac:dyDescent="0.25">
      <c r="A388" s="11" t="s">
        <v>893</v>
      </c>
      <c r="B388" s="16" t="s">
        <v>345</v>
      </c>
      <c r="C388" s="67" t="s">
        <v>1014</v>
      </c>
      <c r="D388" s="17" t="s">
        <v>189</v>
      </c>
      <c r="E388" s="69" t="s">
        <v>978</v>
      </c>
      <c r="F388" s="48">
        <v>13013</v>
      </c>
      <c r="G388" s="73">
        <v>0</v>
      </c>
      <c r="H388" s="1">
        <v>25</v>
      </c>
      <c r="I388" s="1">
        <f t="shared" si="127"/>
        <v>373.47309999999999</v>
      </c>
      <c r="J388" s="1">
        <f t="shared" si="128"/>
        <v>1028.027</v>
      </c>
      <c r="K388" s="1">
        <f t="shared" si="129"/>
        <v>143.143</v>
      </c>
      <c r="L388" s="1">
        <f t="shared" si="130"/>
        <v>395.59519999999998</v>
      </c>
      <c r="M388" s="1">
        <f t="shared" si="131"/>
        <v>1028.027</v>
      </c>
      <c r="N388" s="2">
        <f t="shared" si="132"/>
        <v>1401.5001</v>
      </c>
      <c r="O388" s="77">
        <f t="shared" si="126"/>
        <v>794.06829999999991</v>
      </c>
      <c r="P388" s="2">
        <f t="shared" si="133"/>
        <v>2195.5684000000001</v>
      </c>
      <c r="Q388" s="74">
        <f t="shared" si="134"/>
        <v>12218.931700000001</v>
      </c>
      <c r="R388" s="40">
        <v>111</v>
      </c>
    </row>
    <row r="389" spans="1:18" x14ac:dyDescent="0.25">
      <c r="A389" s="11" t="s">
        <v>894</v>
      </c>
      <c r="B389" s="16" t="s">
        <v>346</v>
      </c>
      <c r="C389" s="67" t="s">
        <v>1014</v>
      </c>
      <c r="D389" s="17" t="s">
        <v>189</v>
      </c>
      <c r="E389" s="69" t="s">
        <v>978</v>
      </c>
      <c r="F389" s="48">
        <v>13013</v>
      </c>
      <c r="G389" s="73">
        <v>0</v>
      </c>
      <c r="H389" s="1">
        <v>25</v>
      </c>
      <c r="I389" s="1">
        <f t="shared" si="127"/>
        <v>373.47309999999999</v>
      </c>
      <c r="J389" s="1">
        <f t="shared" si="128"/>
        <v>1028.027</v>
      </c>
      <c r="K389" s="1">
        <f t="shared" si="129"/>
        <v>143.143</v>
      </c>
      <c r="L389" s="1">
        <f t="shared" si="130"/>
        <v>395.59519999999998</v>
      </c>
      <c r="M389" s="1">
        <f t="shared" si="131"/>
        <v>1028.027</v>
      </c>
      <c r="N389" s="2">
        <f t="shared" si="132"/>
        <v>1401.5001</v>
      </c>
      <c r="O389" s="77">
        <f t="shared" si="126"/>
        <v>794.06829999999991</v>
      </c>
      <c r="P389" s="2">
        <f t="shared" si="133"/>
        <v>2195.5684000000001</v>
      </c>
      <c r="Q389" s="74">
        <f t="shared" si="134"/>
        <v>12218.931700000001</v>
      </c>
      <c r="R389" s="40">
        <v>111</v>
      </c>
    </row>
    <row r="390" spans="1:18" x14ac:dyDescent="0.25">
      <c r="A390" s="11" t="s">
        <v>895</v>
      </c>
      <c r="B390" s="21" t="s">
        <v>1104</v>
      </c>
      <c r="C390" s="67" t="s">
        <v>1014</v>
      </c>
      <c r="D390" s="80" t="s">
        <v>1105</v>
      </c>
      <c r="E390" s="69" t="s">
        <v>978</v>
      </c>
      <c r="F390" s="48">
        <v>40000</v>
      </c>
      <c r="G390" s="78">
        <v>442.65</v>
      </c>
      <c r="H390" s="77">
        <v>25</v>
      </c>
      <c r="I390" s="77">
        <f t="shared" ref="I390:I393" si="135">F390*2.87%</f>
        <v>1148</v>
      </c>
      <c r="J390" s="77">
        <f>F390*7.1%</f>
        <v>2839.9999999999995</v>
      </c>
      <c r="K390" s="77">
        <f t="shared" ref="K390:K393" si="136">F390*1.1%</f>
        <v>440.00000000000006</v>
      </c>
      <c r="L390" s="77">
        <f t="shared" ref="L390:L393" si="137">F390*3.04%</f>
        <v>1216</v>
      </c>
      <c r="M390" s="77">
        <f>F390*7.09%</f>
        <v>2836</v>
      </c>
      <c r="N390" s="76">
        <f>I390+J390+K390+L390+M390</f>
        <v>8480</v>
      </c>
      <c r="O390" s="77">
        <f t="shared" si="126"/>
        <v>2831.65</v>
      </c>
      <c r="P390" s="76">
        <f t="shared" ref="P390:P393" si="138">N390+O390</f>
        <v>11311.65</v>
      </c>
      <c r="Q390" s="75">
        <f>F390-O390</f>
        <v>37168.35</v>
      </c>
      <c r="R390" s="40">
        <v>111</v>
      </c>
    </row>
    <row r="391" spans="1:18" x14ac:dyDescent="0.25">
      <c r="A391" s="11" t="s">
        <v>896</v>
      </c>
      <c r="B391" s="47" t="s">
        <v>1085</v>
      </c>
      <c r="C391" s="67" t="s">
        <v>1014</v>
      </c>
      <c r="D391" s="80" t="s">
        <v>1084</v>
      </c>
      <c r="E391" s="69" t="s">
        <v>978</v>
      </c>
      <c r="F391" s="48">
        <v>35046</v>
      </c>
      <c r="G391" s="78">
        <v>0</v>
      </c>
      <c r="H391" s="77">
        <v>25</v>
      </c>
      <c r="I391" s="77">
        <f t="shared" si="135"/>
        <v>1005.8202</v>
      </c>
      <c r="J391" s="77">
        <f>F391*7.1%</f>
        <v>2488.2659999999996</v>
      </c>
      <c r="K391" s="77">
        <f t="shared" si="136"/>
        <v>385.50600000000003</v>
      </c>
      <c r="L391" s="77">
        <f t="shared" si="137"/>
        <v>1065.3984</v>
      </c>
      <c r="M391" s="77">
        <f>F391*7.09%</f>
        <v>2484.7614000000003</v>
      </c>
      <c r="N391" s="76">
        <f>I391+J391+K391+L391+M391</f>
        <v>7429.7519999999995</v>
      </c>
      <c r="O391" s="77">
        <f t="shared" si="126"/>
        <v>2096.2186000000002</v>
      </c>
      <c r="P391" s="76">
        <f t="shared" si="138"/>
        <v>9525.9706000000006</v>
      </c>
      <c r="Q391" s="75">
        <f>F391-O391</f>
        <v>32949.7814</v>
      </c>
      <c r="R391" s="40">
        <v>111</v>
      </c>
    </row>
    <row r="392" spans="1:18" x14ac:dyDescent="0.25">
      <c r="A392" s="11" t="s">
        <v>897</v>
      </c>
      <c r="B392" s="47" t="s">
        <v>1087</v>
      </c>
      <c r="C392" s="67" t="s">
        <v>1014</v>
      </c>
      <c r="D392" s="80" t="s">
        <v>1086</v>
      </c>
      <c r="E392" s="69" t="s">
        <v>978</v>
      </c>
      <c r="F392" s="48">
        <v>33000</v>
      </c>
      <c r="G392" s="78">
        <v>0</v>
      </c>
      <c r="H392" s="77">
        <v>25</v>
      </c>
      <c r="I392" s="77">
        <f t="shared" si="135"/>
        <v>947.1</v>
      </c>
      <c r="J392" s="77">
        <f>F392*7.1%</f>
        <v>2343</v>
      </c>
      <c r="K392" s="77">
        <f t="shared" si="136"/>
        <v>363.00000000000006</v>
      </c>
      <c r="L392" s="77">
        <f t="shared" si="137"/>
        <v>1003.2</v>
      </c>
      <c r="M392" s="77">
        <f>F392*7.09%</f>
        <v>2339.7000000000003</v>
      </c>
      <c r="N392" s="76">
        <f>I392+J392+K392+L392+M392</f>
        <v>6996</v>
      </c>
      <c r="O392" s="77">
        <f t="shared" si="126"/>
        <v>1975.3000000000002</v>
      </c>
      <c r="P392" s="76">
        <f t="shared" si="138"/>
        <v>8971.2999999999993</v>
      </c>
      <c r="Q392" s="75">
        <f>F392-O392</f>
        <v>31024.7</v>
      </c>
      <c r="R392" s="40">
        <v>111</v>
      </c>
    </row>
    <row r="393" spans="1:18" x14ac:dyDescent="0.25">
      <c r="A393" s="11" t="s">
        <v>898</v>
      </c>
      <c r="B393" s="14" t="s">
        <v>347</v>
      </c>
      <c r="C393" s="67" t="s">
        <v>1014</v>
      </c>
      <c r="D393" s="22" t="s">
        <v>232</v>
      </c>
      <c r="E393" s="69" t="s">
        <v>978</v>
      </c>
      <c r="F393" s="49">
        <v>15000</v>
      </c>
      <c r="G393" s="73">
        <v>0</v>
      </c>
      <c r="H393" s="1">
        <v>25</v>
      </c>
      <c r="I393" s="1">
        <f t="shared" si="135"/>
        <v>430.5</v>
      </c>
      <c r="J393" s="1">
        <f>F393*7.9%</f>
        <v>1185</v>
      </c>
      <c r="K393" s="1">
        <f t="shared" si="136"/>
        <v>165.00000000000003</v>
      </c>
      <c r="L393" s="1">
        <f t="shared" si="137"/>
        <v>456</v>
      </c>
      <c r="M393" s="1">
        <f>F393*7.9%</f>
        <v>1185</v>
      </c>
      <c r="N393" s="2">
        <f>I393+J393</f>
        <v>1615.5</v>
      </c>
      <c r="O393" s="77">
        <f t="shared" si="126"/>
        <v>911.5</v>
      </c>
      <c r="P393" s="2">
        <f t="shared" si="138"/>
        <v>2527</v>
      </c>
      <c r="Q393" s="74">
        <f>F393-O393-G393</f>
        <v>14088.5</v>
      </c>
      <c r="R393" s="40">
        <v>111</v>
      </c>
    </row>
    <row r="394" spans="1:18" x14ac:dyDescent="0.25">
      <c r="A394" s="11" t="s">
        <v>899</v>
      </c>
      <c r="B394" s="14" t="s">
        <v>351</v>
      </c>
      <c r="C394" s="67" t="s">
        <v>1014</v>
      </c>
      <c r="D394" s="11" t="s">
        <v>190</v>
      </c>
      <c r="E394" s="69" t="s">
        <v>978</v>
      </c>
      <c r="F394" s="48">
        <v>13013</v>
      </c>
      <c r="G394" s="73">
        <v>0</v>
      </c>
      <c r="H394" s="1">
        <v>25</v>
      </c>
      <c r="I394" s="1">
        <f t="shared" si="127"/>
        <v>373.47309999999999</v>
      </c>
      <c r="J394" s="1">
        <f t="shared" si="128"/>
        <v>1028.027</v>
      </c>
      <c r="K394" s="1">
        <f t="shared" si="129"/>
        <v>143.143</v>
      </c>
      <c r="L394" s="1">
        <f t="shared" si="130"/>
        <v>395.59519999999998</v>
      </c>
      <c r="M394" s="1">
        <f t="shared" si="131"/>
        <v>1028.027</v>
      </c>
      <c r="N394" s="2">
        <f t="shared" si="132"/>
        <v>1401.5001</v>
      </c>
      <c r="O394" s="77">
        <f t="shared" si="126"/>
        <v>794.06829999999991</v>
      </c>
      <c r="P394" s="2">
        <f t="shared" si="133"/>
        <v>2195.5684000000001</v>
      </c>
      <c r="Q394" s="74">
        <f t="shared" si="134"/>
        <v>12218.931700000001</v>
      </c>
      <c r="R394" s="40">
        <v>111</v>
      </c>
    </row>
    <row r="395" spans="1:18" x14ac:dyDescent="0.25">
      <c r="A395" s="11" t="s">
        <v>900</v>
      </c>
      <c r="B395" s="16" t="s">
        <v>1039</v>
      </c>
      <c r="C395" s="67" t="s">
        <v>1014</v>
      </c>
      <c r="D395" s="79" t="s">
        <v>187</v>
      </c>
      <c r="E395" s="69" t="s">
        <v>978</v>
      </c>
      <c r="F395" s="48">
        <v>21560</v>
      </c>
      <c r="G395" s="78">
        <v>0</v>
      </c>
      <c r="H395" s="77">
        <v>25</v>
      </c>
      <c r="I395" s="77">
        <f t="shared" ref="I395:I399" si="139">F395*2.87%</f>
        <v>618.77200000000005</v>
      </c>
      <c r="J395" s="77">
        <f t="shared" ref="J395:J399" si="140">F395*7.1%</f>
        <v>1530.7599999999998</v>
      </c>
      <c r="K395" s="77">
        <f t="shared" ref="K395:K399" si="141">F395*1.1%</f>
        <v>237.16000000000003</v>
      </c>
      <c r="L395" s="77">
        <f t="shared" ref="L395:L399" si="142">F395*3.04%</f>
        <v>655.42399999999998</v>
      </c>
      <c r="M395" s="77">
        <f t="shared" ref="M395:M399" si="143">F395*7.09%</f>
        <v>1528.604</v>
      </c>
      <c r="N395" s="76">
        <f t="shared" ref="N395:N399" si="144">I395+J395+K395+L395+M395</f>
        <v>4570.7199999999993</v>
      </c>
      <c r="O395" s="77">
        <f t="shared" si="126"/>
        <v>1299.1959999999999</v>
      </c>
      <c r="P395" s="76">
        <f t="shared" ref="P395:P399" si="145">N395+O395</f>
        <v>5869.9159999999993</v>
      </c>
      <c r="Q395" s="75">
        <f t="shared" ref="Q395:Q399" si="146">F395-O395</f>
        <v>20260.804</v>
      </c>
      <c r="R395" s="40">
        <v>111</v>
      </c>
    </row>
    <row r="396" spans="1:18" x14ac:dyDescent="0.25">
      <c r="A396" s="11" t="s">
        <v>901</v>
      </c>
      <c r="B396" s="21" t="s">
        <v>1049</v>
      </c>
      <c r="C396" s="67" t="s">
        <v>1014</v>
      </c>
      <c r="D396" s="80" t="s">
        <v>1040</v>
      </c>
      <c r="E396" s="69" t="s">
        <v>978</v>
      </c>
      <c r="F396" s="48">
        <v>32000</v>
      </c>
      <c r="G396" s="78">
        <v>0</v>
      </c>
      <c r="H396" s="77">
        <v>25</v>
      </c>
      <c r="I396" s="77">
        <f t="shared" si="139"/>
        <v>918.4</v>
      </c>
      <c r="J396" s="77">
        <f t="shared" si="140"/>
        <v>2272</v>
      </c>
      <c r="K396" s="77">
        <f t="shared" si="141"/>
        <v>352.00000000000006</v>
      </c>
      <c r="L396" s="77">
        <f t="shared" si="142"/>
        <v>972.8</v>
      </c>
      <c r="M396" s="77">
        <f t="shared" si="143"/>
        <v>2268.8000000000002</v>
      </c>
      <c r="N396" s="76">
        <f t="shared" si="144"/>
        <v>6784</v>
      </c>
      <c r="O396" s="77">
        <f t="shared" si="126"/>
        <v>1916.1999999999998</v>
      </c>
      <c r="P396" s="76">
        <f t="shared" si="145"/>
        <v>8700.2000000000007</v>
      </c>
      <c r="Q396" s="75">
        <f t="shared" si="146"/>
        <v>30083.8</v>
      </c>
      <c r="R396" s="40">
        <v>111</v>
      </c>
    </row>
    <row r="397" spans="1:18" x14ac:dyDescent="0.25">
      <c r="A397" s="11" t="s">
        <v>902</v>
      </c>
      <c r="B397" s="14" t="s">
        <v>206</v>
      </c>
      <c r="C397" s="65" t="s">
        <v>1015</v>
      </c>
      <c r="D397" s="11" t="s">
        <v>207</v>
      </c>
      <c r="E397" s="69" t="s">
        <v>978</v>
      </c>
      <c r="F397" s="48">
        <v>43000</v>
      </c>
      <c r="G397" s="73">
        <v>866.26</v>
      </c>
      <c r="H397" s="1">
        <v>25</v>
      </c>
      <c r="I397" s="1">
        <f>F397*2.87%</f>
        <v>1234.0999999999999</v>
      </c>
      <c r="J397" s="1">
        <f>F397*7.9%</f>
        <v>3397</v>
      </c>
      <c r="K397" s="1">
        <f>F397*1.1%</f>
        <v>473.00000000000006</v>
      </c>
      <c r="L397" s="1">
        <f>F397*3.04%</f>
        <v>1307.2</v>
      </c>
      <c r="M397" s="1">
        <f>F397*7.9%</f>
        <v>3397</v>
      </c>
      <c r="N397" s="2">
        <f>I397+J397</f>
        <v>4631.1000000000004</v>
      </c>
      <c r="O397" s="77">
        <f t="shared" si="126"/>
        <v>3432.5600000000004</v>
      </c>
      <c r="P397" s="2">
        <f>N397+O397</f>
        <v>8063.6600000000008</v>
      </c>
      <c r="Q397" s="74">
        <f>F397-O397-G397</f>
        <v>38701.18</v>
      </c>
      <c r="R397" s="40">
        <v>111</v>
      </c>
    </row>
    <row r="398" spans="1:18" x14ac:dyDescent="0.25">
      <c r="A398" s="11" t="s">
        <v>903</v>
      </c>
      <c r="B398" s="16" t="s">
        <v>1060</v>
      </c>
      <c r="C398" s="67" t="s">
        <v>1015</v>
      </c>
      <c r="D398" s="79" t="s">
        <v>1059</v>
      </c>
      <c r="E398" s="69" t="s">
        <v>978</v>
      </c>
      <c r="F398" s="48">
        <v>30000</v>
      </c>
      <c r="G398" s="78">
        <v>0</v>
      </c>
      <c r="H398" s="77">
        <v>25</v>
      </c>
      <c r="I398" s="77">
        <f t="shared" si="139"/>
        <v>861</v>
      </c>
      <c r="J398" s="77">
        <f t="shared" si="140"/>
        <v>2130</v>
      </c>
      <c r="K398" s="77">
        <f t="shared" si="141"/>
        <v>330.00000000000006</v>
      </c>
      <c r="L398" s="77">
        <f t="shared" si="142"/>
        <v>912</v>
      </c>
      <c r="M398" s="77">
        <f t="shared" si="143"/>
        <v>2127</v>
      </c>
      <c r="N398" s="76">
        <f t="shared" si="144"/>
        <v>6360</v>
      </c>
      <c r="O398" s="77">
        <f t="shared" si="126"/>
        <v>1798</v>
      </c>
      <c r="P398" s="76">
        <f t="shared" si="145"/>
        <v>8158</v>
      </c>
      <c r="Q398" s="75">
        <f t="shared" si="146"/>
        <v>28202</v>
      </c>
      <c r="R398" s="40">
        <v>111</v>
      </c>
    </row>
    <row r="399" spans="1:18" x14ac:dyDescent="0.25">
      <c r="A399" s="11" t="s">
        <v>904</v>
      </c>
      <c r="B399" s="47" t="s">
        <v>1079</v>
      </c>
      <c r="C399" s="67" t="s">
        <v>1015</v>
      </c>
      <c r="D399" s="79" t="s">
        <v>1059</v>
      </c>
      <c r="E399" s="69" t="s">
        <v>978</v>
      </c>
      <c r="F399" s="48">
        <v>40000</v>
      </c>
      <c r="G399" s="78">
        <v>442.65</v>
      </c>
      <c r="H399" s="77">
        <v>25</v>
      </c>
      <c r="I399" s="77">
        <f t="shared" si="139"/>
        <v>1148</v>
      </c>
      <c r="J399" s="77">
        <f t="shared" si="140"/>
        <v>2839.9999999999995</v>
      </c>
      <c r="K399" s="77">
        <f t="shared" si="141"/>
        <v>440.00000000000006</v>
      </c>
      <c r="L399" s="77">
        <f t="shared" si="142"/>
        <v>1216</v>
      </c>
      <c r="M399" s="77">
        <f t="shared" si="143"/>
        <v>2836</v>
      </c>
      <c r="N399" s="76">
        <f t="shared" si="144"/>
        <v>8480</v>
      </c>
      <c r="O399" s="77">
        <f t="shared" si="126"/>
        <v>2831.65</v>
      </c>
      <c r="P399" s="76">
        <f t="shared" si="145"/>
        <v>11311.65</v>
      </c>
      <c r="Q399" s="75">
        <f t="shared" si="146"/>
        <v>37168.35</v>
      </c>
      <c r="R399" s="40">
        <v>111</v>
      </c>
    </row>
    <row r="400" spans="1:18" x14ac:dyDescent="0.25">
      <c r="A400" s="11" t="s">
        <v>905</v>
      </c>
      <c r="B400" s="14" t="s">
        <v>375</v>
      </c>
      <c r="C400" s="43" t="s">
        <v>1016</v>
      </c>
      <c r="D400" s="11" t="s">
        <v>189</v>
      </c>
      <c r="E400" s="69" t="s">
        <v>978</v>
      </c>
      <c r="F400" s="51">
        <v>9750</v>
      </c>
      <c r="G400" s="73">
        <v>0</v>
      </c>
      <c r="H400" s="1">
        <v>25</v>
      </c>
      <c r="I400" s="1">
        <f t="shared" si="127"/>
        <v>279.82499999999999</v>
      </c>
      <c r="J400" s="1">
        <f t="shared" si="128"/>
        <v>770.25</v>
      </c>
      <c r="K400" s="1">
        <f t="shared" si="129"/>
        <v>107.25000000000001</v>
      </c>
      <c r="L400" s="1">
        <f t="shared" si="130"/>
        <v>296.39999999999998</v>
      </c>
      <c r="M400" s="1">
        <f t="shared" si="131"/>
        <v>770.25</v>
      </c>
      <c r="N400" s="2">
        <f t="shared" si="132"/>
        <v>1050.075</v>
      </c>
      <c r="O400" s="77">
        <f t="shared" si="126"/>
        <v>601.22499999999991</v>
      </c>
      <c r="P400" s="2">
        <f t="shared" si="133"/>
        <v>1651.3</v>
      </c>
      <c r="Q400" s="74">
        <f t="shared" si="134"/>
        <v>9148.7749999999996</v>
      </c>
      <c r="R400" s="40">
        <v>111</v>
      </c>
    </row>
    <row r="401" spans="1:18" x14ac:dyDescent="0.25">
      <c r="A401" s="11" t="s">
        <v>906</v>
      </c>
      <c r="B401" s="14" t="s">
        <v>376</v>
      </c>
      <c r="C401" s="43" t="s">
        <v>1016</v>
      </c>
      <c r="D401" s="11" t="s">
        <v>191</v>
      </c>
      <c r="E401" s="69" t="s">
        <v>978</v>
      </c>
      <c r="F401" s="48">
        <v>38400</v>
      </c>
      <c r="G401" s="73">
        <v>216.83</v>
      </c>
      <c r="H401" s="1">
        <v>25</v>
      </c>
      <c r="I401" s="1">
        <f t="shared" si="127"/>
        <v>1102.08</v>
      </c>
      <c r="J401" s="1">
        <f t="shared" si="128"/>
        <v>3033.6</v>
      </c>
      <c r="K401" s="1">
        <f t="shared" si="129"/>
        <v>422.40000000000003</v>
      </c>
      <c r="L401" s="1">
        <f t="shared" si="130"/>
        <v>1167.3599999999999</v>
      </c>
      <c r="M401" s="1">
        <f t="shared" si="131"/>
        <v>3033.6</v>
      </c>
      <c r="N401" s="2">
        <f t="shared" si="132"/>
        <v>4135.68</v>
      </c>
      <c r="O401" s="77">
        <f t="shared" si="126"/>
        <v>2511.2699999999995</v>
      </c>
      <c r="P401" s="2">
        <f t="shared" si="133"/>
        <v>6646.95</v>
      </c>
      <c r="Q401" s="74">
        <f t="shared" si="134"/>
        <v>35671.9</v>
      </c>
      <c r="R401" s="40">
        <v>111</v>
      </c>
    </row>
    <row r="402" spans="1:18" x14ac:dyDescent="0.25">
      <c r="A402" s="11" t="s">
        <v>907</v>
      </c>
      <c r="B402" s="29" t="s">
        <v>377</v>
      </c>
      <c r="C402" s="43" t="s">
        <v>1017</v>
      </c>
      <c r="D402" s="30" t="s">
        <v>186</v>
      </c>
      <c r="E402" s="69" t="s">
        <v>978</v>
      </c>
      <c r="F402" s="62">
        <v>10000</v>
      </c>
      <c r="G402" s="73">
        <v>0</v>
      </c>
      <c r="H402" s="1">
        <v>25</v>
      </c>
      <c r="I402" s="1">
        <f t="shared" si="127"/>
        <v>287</v>
      </c>
      <c r="J402" s="1">
        <f t="shared" si="128"/>
        <v>790</v>
      </c>
      <c r="K402" s="1">
        <f t="shared" si="129"/>
        <v>110.00000000000001</v>
      </c>
      <c r="L402" s="1">
        <f t="shared" si="130"/>
        <v>304</v>
      </c>
      <c r="M402" s="1">
        <f t="shared" si="131"/>
        <v>790</v>
      </c>
      <c r="N402" s="2">
        <f t="shared" si="132"/>
        <v>1077</v>
      </c>
      <c r="O402" s="77">
        <f t="shared" si="126"/>
        <v>616</v>
      </c>
      <c r="P402" s="2">
        <f t="shared" si="133"/>
        <v>1693</v>
      </c>
      <c r="Q402" s="74">
        <f t="shared" si="134"/>
        <v>9384</v>
      </c>
      <c r="R402" s="40">
        <v>111</v>
      </c>
    </row>
    <row r="403" spans="1:18" x14ac:dyDescent="0.25">
      <c r="A403" s="11" t="s">
        <v>908</v>
      </c>
      <c r="B403" s="29" t="s">
        <v>378</v>
      </c>
      <c r="C403" s="43" t="s">
        <v>1017</v>
      </c>
      <c r="D403" s="30" t="s">
        <v>192</v>
      </c>
      <c r="E403" s="69" t="s">
        <v>978</v>
      </c>
      <c r="F403" s="62">
        <v>12000</v>
      </c>
      <c r="G403" s="73">
        <v>0</v>
      </c>
      <c r="H403" s="1">
        <v>25</v>
      </c>
      <c r="I403" s="1">
        <f t="shared" si="127"/>
        <v>344.4</v>
      </c>
      <c r="J403" s="1">
        <f t="shared" si="128"/>
        <v>948</v>
      </c>
      <c r="K403" s="1">
        <f t="shared" si="129"/>
        <v>132</v>
      </c>
      <c r="L403" s="1">
        <f t="shared" si="130"/>
        <v>364.8</v>
      </c>
      <c r="M403" s="1">
        <f t="shared" si="131"/>
        <v>948</v>
      </c>
      <c r="N403" s="2">
        <f t="shared" si="132"/>
        <v>1292.4000000000001</v>
      </c>
      <c r="O403" s="77">
        <f t="shared" si="126"/>
        <v>734.2</v>
      </c>
      <c r="P403" s="2">
        <f t="shared" si="133"/>
        <v>2026.6000000000001</v>
      </c>
      <c r="Q403" s="74">
        <f t="shared" si="134"/>
        <v>11265.8</v>
      </c>
      <c r="R403" s="40">
        <v>111</v>
      </c>
    </row>
    <row r="404" spans="1:18" x14ac:dyDescent="0.25">
      <c r="A404" s="11" t="s">
        <v>909</v>
      </c>
      <c r="B404" s="14" t="s">
        <v>379</v>
      </c>
      <c r="C404" s="43" t="s">
        <v>1017</v>
      </c>
      <c r="D404" s="11" t="s">
        <v>191</v>
      </c>
      <c r="E404" s="69" t="s">
        <v>978</v>
      </c>
      <c r="F404" s="48">
        <v>42350</v>
      </c>
      <c r="G404" s="73">
        <v>774.32</v>
      </c>
      <c r="H404" s="1">
        <v>25</v>
      </c>
      <c r="I404" s="1">
        <f t="shared" si="127"/>
        <v>1215.4449999999999</v>
      </c>
      <c r="J404" s="1">
        <f t="shared" si="128"/>
        <v>3345.65</v>
      </c>
      <c r="K404" s="1">
        <f t="shared" si="129"/>
        <v>465.85</v>
      </c>
      <c r="L404" s="1">
        <f t="shared" si="130"/>
        <v>1287.44</v>
      </c>
      <c r="M404" s="1">
        <f t="shared" si="131"/>
        <v>3345.65</v>
      </c>
      <c r="N404" s="2">
        <f t="shared" si="132"/>
        <v>4561.0950000000003</v>
      </c>
      <c r="O404" s="77">
        <f t="shared" ref="O404:O464" si="147">I404+L404+H404+G404</f>
        <v>3302.2050000000004</v>
      </c>
      <c r="P404" s="2">
        <f t="shared" si="133"/>
        <v>7863.3000000000011</v>
      </c>
      <c r="Q404" s="74">
        <f t="shared" si="134"/>
        <v>38273.474999999999</v>
      </c>
      <c r="R404" s="40">
        <v>111</v>
      </c>
    </row>
    <row r="405" spans="1:18" x14ac:dyDescent="0.25">
      <c r="A405" s="11" t="s">
        <v>910</v>
      </c>
      <c r="B405" s="14" t="s">
        <v>380</v>
      </c>
      <c r="C405" s="43" t="s">
        <v>1017</v>
      </c>
      <c r="D405" s="11" t="s">
        <v>189</v>
      </c>
      <c r="E405" s="69" t="s">
        <v>978</v>
      </c>
      <c r="F405" s="48">
        <v>10010</v>
      </c>
      <c r="G405" s="73">
        <v>0</v>
      </c>
      <c r="H405" s="1">
        <v>25</v>
      </c>
      <c r="I405" s="1">
        <f t="shared" si="127"/>
        <v>287.28699999999998</v>
      </c>
      <c r="J405" s="1">
        <f t="shared" si="128"/>
        <v>790.79</v>
      </c>
      <c r="K405" s="1">
        <f t="shared" si="129"/>
        <v>110.11000000000001</v>
      </c>
      <c r="L405" s="1">
        <f t="shared" si="130"/>
        <v>304.30399999999997</v>
      </c>
      <c r="M405" s="1">
        <f t="shared" si="131"/>
        <v>790.79</v>
      </c>
      <c r="N405" s="2">
        <f t="shared" si="132"/>
        <v>1078.077</v>
      </c>
      <c r="O405" s="77">
        <f t="shared" si="147"/>
        <v>616.59099999999989</v>
      </c>
      <c r="P405" s="2">
        <f t="shared" si="133"/>
        <v>1694.6679999999999</v>
      </c>
      <c r="Q405" s="74">
        <f t="shared" si="134"/>
        <v>9393.4089999999997</v>
      </c>
      <c r="R405" s="40">
        <v>111</v>
      </c>
    </row>
    <row r="406" spans="1:18" x14ac:dyDescent="0.25">
      <c r="A406" s="11" t="s">
        <v>911</v>
      </c>
      <c r="B406" s="21" t="s">
        <v>27</v>
      </c>
      <c r="C406" s="43" t="s">
        <v>1018</v>
      </c>
      <c r="D406" s="11" t="s">
        <v>191</v>
      </c>
      <c r="E406" s="69" t="s">
        <v>978</v>
      </c>
      <c r="F406" s="42">
        <v>42000</v>
      </c>
      <c r="G406" s="73">
        <v>724.92</v>
      </c>
      <c r="H406" s="1">
        <v>25</v>
      </c>
      <c r="I406" s="1">
        <f>F406*2.87%</f>
        <v>1205.4000000000001</v>
      </c>
      <c r="J406" s="1">
        <f>F406*7.9%</f>
        <v>3318</v>
      </c>
      <c r="K406" s="1">
        <f>F406*1.1%</f>
        <v>462.00000000000006</v>
      </c>
      <c r="L406" s="1">
        <f>F406*3.04%</f>
        <v>1276.8</v>
      </c>
      <c r="M406" s="1">
        <f>F406*7.9%</f>
        <v>3318</v>
      </c>
      <c r="N406" s="2">
        <f>I406+J406</f>
        <v>4523.3999999999996</v>
      </c>
      <c r="O406" s="77">
        <f t="shared" si="147"/>
        <v>3232.12</v>
      </c>
      <c r="P406" s="2">
        <f>N406+O406</f>
        <v>7755.5199999999995</v>
      </c>
      <c r="Q406" s="74">
        <f>F406-O406-G406</f>
        <v>38042.959999999999</v>
      </c>
      <c r="R406" s="40">
        <v>111</v>
      </c>
    </row>
    <row r="407" spans="1:18" x14ac:dyDescent="0.25">
      <c r="A407" s="11" t="s">
        <v>912</v>
      </c>
      <c r="B407" s="18" t="s">
        <v>381</v>
      </c>
      <c r="C407" s="43" t="s">
        <v>1018</v>
      </c>
      <c r="D407" s="11" t="s">
        <v>382</v>
      </c>
      <c r="E407" s="69" t="s">
        <v>978</v>
      </c>
      <c r="F407" s="48">
        <v>6500</v>
      </c>
      <c r="G407" s="73">
        <v>0</v>
      </c>
      <c r="H407" s="1">
        <v>25</v>
      </c>
      <c r="I407" s="1">
        <f t="shared" si="127"/>
        <v>186.55</v>
      </c>
      <c r="J407" s="1">
        <f t="shared" si="128"/>
        <v>513.5</v>
      </c>
      <c r="K407" s="1">
        <f t="shared" si="129"/>
        <v>71.500000000000014</v>
      </c>
      <c r="L407" s="1">
        <f t="shared" si="130"/>
        <v>197.6</v>
      </c>
      <c r="M407" s="1">
        <f t="shared" si="131"/>
        <v>513.5</v>
      </c>
      <c r="N407" s="2">
        <f t="shared" si="132"/>
        <v>700.05</v>
      </c>
      <c r="O407" s="77">
        <f t="shared" si="147"/>
        <v>409.15</v>
      </c>
      <c r="P407" s="2">
        <f t="shared" si="133"/>
        <v>1109.1999999999998</v>
      </c>
      <c r="Q407" s="74">
        <f t="shared" si="134"/>
        <v>6090.85</v>
      </c>
      <c r="R407" s="40">
        <v>111</v>
      </c>
    </row>
    <row r="408" spans="1:18" x14ac:dyDescent="0.25">
      <c r="A408" s="11" t="s">
        <v>913</v>
      </c>
      <c r="B408" s="14" t="s">
        <v>383</v>
      </c>
      <c r="C408" s="43" t="s">
        <v>1018</v>
      </c>
      <c r="D408" s="11" t="s">
        <v>189</v>
      </c>
      <c r="E408" s="69" t="s">
        <v>978</v>
      </c>
      <c r="F408" s="48">
        <v>10010</v>
      </c>
      <c r="G408" s="73">
        <v>0</v>
      </c>
      <c r="H408" s="1">
        <v>25</v>
      </c>
      <c r="I408" s="1">
        <f t="shared" si="127"/>
        <v>287.28699999999998</v>
      </c>
      <c r="J408" s="1">
        <f t="shared" si="128"/>
        <v>790.79</v>
      </c>
      <c r="K408" s="1">
        <f t="shared" si="129"/>
        <v>110.11000000000001</v>
      </c>
      <c r="L408" s="1">
        <f t="shared" si="130"/>
        <v>304.30399999999997</v>
      </c>
      <c r="M408" s="1">
        <f t="shared" si="131"/>
        <v>790.79</v>
      </c>
      <c r="N408" s="2">
        <f t="shared" si="132"/>
        <v>1078.077</v>
      </c>
      <c r="O408" s="77">
        <f t="shared" si="147"/>
        <v>616.59099999999989</v>
      </c>
      <c r="P408" s="2">
        <f t="shared" si="133"/>
        <v>1694.6679999999999</v>
      </c>
      <c r="Q408" s="74">
        <f t="shared" si="134"/>
        <v>9393.4089999999997</v>
      </c>
      <c r="R408" s="40">
        <v>111</v>
      </c>
    </row>
    <row r="409" spans="1:18" x14ac:dyDescent="0.25">
      <c r="A409" s="11" t="s">
        <v>914</v>
      </c>
      <c r="B409" s="31" t="s">
        <v>384</v>
      </c>
      <c r="C409" s="43" t="s">
        <v>1018</v>
      </c>
      <c r="D409" s="11" t="s">
        <v>189</v>
      </c>
      <c r="E409" s="69" t="s">
        <v>978</v>
      </c>
      <c r="F409" s="58">
        <v>9750</v>
      </c>
      <c r="G409" s="73">
        <v>0</v>
      </c>
      <c r="H409" s="1">
        <v>25</v>
      </c>
      <c r="I409" s="1">
        <f t="shared" si="127"/>
        <v>279.82499999999999</v>
      </c>
      <c r="J409" s="1">
        <f t="shared" si="128"/>
        <v>770.25</v>
      </c>
      <c r="K409" s="1">
        <f t="shared" si="129"/>
        <v>107.25000000000001</v>
      </c>
      <c r="L409" s="1">
        <f t="shared" si="130"/>
        <v>296.39999999999998</v>
      </c>
      <c r="M409" s="1">
        <f t="shared" si="131"/>
        <v>770.25</v>
      </c>
      <c r="N409" s="2">
        <f t="shared" si="132"/>
        <v>1050.075</v>
      </c>
      <c r="O409" s="77">
        <f t="shared" si="147"/>
        <v>601.22499999999991</v>
      </c>
      <c r="P409" s="2">
        <f t="shared" si="133"/>
        <v>1651.3</v>
      </c>
      <c r="Q409" s="74">
        <f t="shared" si="134"/>
        <v>9148.7749999999996</v>
      </c>
      <c r="R409" s="40">
        <v>111</v>
      </c>
    </row>
    <row r="410" spans="1:18" x14ac:dyDescent="0.25">
      <c r="A410" s="11" t="s">
        <v>915</v>
      </c>
      <c r="B410" s="21" t="s">
        <v>385</v>
      </c>
      <c r="C410" s="43" t="s">
        <v>1018</v>
      </c>
      <c r="D410" s="22" t="s">
        <v>178</v>
      </c>
      <c r="E410" s="69" t="s">
        <v>978</v>
      </c>
      <c r="F410" s="54">
        <v>14000</v>
      </c>
      <c r="G410" s="73">
        <v>0</v>
      </c>
      <c r="H410" s="1">
        <v>25</v>
      </c>
      <c r="I410" s="1">
        <f t="shared" si="127"/>
        <v>401.8</v>
      </c>
      <c r="J410" s="1">
        <f t="shared" si="128"/>
        <v>1106</v>
      </c>
      <c r="K410" s="1">
        <f t="shared" si="129"/>
        <v>154.00000000000003</v>
      </c>
      <c r="L410" s="1">
        <f t="shared" si="130"/>
        <v>425.6</v>
      </c>
      <c r="M410" s="1">
        <f t="shared" si="131"/>
        <v>1106</v>
      </c>
      <c r="N410" s="2">
        <f t="shared" si="132"/>
        <v>1507.8</v>
      </c>
      <c r="O410" s="77">
        <f t="shared" si="147"/>
        <v>852.40000000000009</v>
      </c>
      <c r="P410" s="2">
        <f t="shared" si="133"/>
        <v>2360.1999999999998</v>
      </c>
      <c r="Q410" s="74">
        <f t="shared" si="134"/>
        <v>13147.6</v>
      </c>
      <c r="R410" s="40">
        <v>111</v>
      </c>
    </row>
    <row r="411" spans="1:18" x14ac:dyDescent="0.25">
      <c r="A411" s="11" t="s">
        <v>916</v>
      </c>
      <c r="B411" s="14" t="s">
        <v>386</v>
      </c>
      <c r="C411" s="43" t="s">
        <v>1018</v>
      </c>
      <c r="D411" s="11" t="s">
        <v>387</v>
      </c>
      <c r="E411" s="69" t="s">
        <v>978</v>
      </c>
      <c r="F411" s="50">
        <v>13452.4</v>
      </c>
      <c r="G411" s="73">
        <v>0</v>
      </c>
      <c r="H411" s="1">
        <v>25</v>
      </c>
      <c r="I411" s="1">
        <f t="shared" si="127"/>
        <v>386.08387999999997</v>
      </c>
      <c r="J411" s="1">
        <f t="shared" si="128"/>
        <v>1062.7395999999999</v>
      </c>
      <c r="K411" s="1">
        <f t="shared" si="129"/>
        <v>147.97640000000001</v>
      </c>
      <c r="L411" s="1">
        <f t="shared" si="130"/>
        <v>408.95295999999996</v>
      </c>
      <c r="M411" s="1">
        <f t="shared" si="131"/>
        <v>1062.7395999999999</v>
      </c>
      <c r="N411" s="2">
        <f t="shared" si="132"/>
        <v>1448.8234799999998</v>
      </c>
      <c r="O411" s="77">
        <f t="shared" si="147"/>
        <v>820.03683999999998</v>
      </c>
      <c r="P411" s="2">
        <f t="shared" si="133"/>
        <v>2268.8603199999998</v>
      </c>
      <c r="Q411" s="74">
        <f t="shared" si="134"/>
        <v>12632.363159999999</v>
      </c>
      <c r="R411" s="40">
        <v>111</v>
      </c>
    </row>
    <row r="412" spans="1:18" x14ac:dyDescent="0.25">
      <c r="A412" s="11" t="s">
        <v>917</v>
      </c>
      <c r="B412" s="14" t="s">
        <v>388</v>
      </c>
      <c r="C412" s="43" t="s">
        <v>1018</v>
      </c>
      <c r="D412" s="11" t="s">
        <v>387</v>
      </c>
      <c r="E412" s="69" t="s">
        <v>978</v>
      </c>
      <c r="F412" s="50">
        <v>13802.75</v>
      </c>
      <c r="G412" s="73">
        <v>0</v>
      </c>
      <c r="H412" s="1">
        <v>25</v>
      </c>
      <c r="I412" s="1">
        <f t="shared" si="127"/>
        <v>396.13892499999997</v>
      </c>
      <c r="J412" s="1">
        <f t="shared" si="128"/>
        <v>1090.41725</v>
      </c>
      <c r="K412" s="1">
        <f t="shared" si="129"/>
        <v>151.83025000000001</v>
      </c>
      <c r="L412" s="1">
        <f t="shared" si="130"/>
        <v>419.60359999999997</v>
      </c>
      <c r="M412" s="1">
        <f t="shared" si="131"/>
        <v>1090.41725</v>
      </c>
      <c r="N412" s="2">
        <f t="shared" si="132"/>
        <v>1486.5561749999999</v>
      </c>
      <c r="O412" s="77">
        <f t="shared" si="147"/>
        <v>840.74252499999989</v>
      </c>
      <c r="P412" s="2">
        <f t="shared" si="133"/>
        <v>2327.2986999999998</v>
      </c>
      <c r="Q412" s="74">
        <f t="shared" si="134"/>
        <v>12962.007475</v>
      </c>
      <c r="R412" s="40">
        <v>111</v>
      </c>
    </row>
    <row r="413" spans="1:18" x14ac:dyDescent="0.25">
      <c r="A413" s="11" t="s">
        <v>918</v>
      </c>
      <c r="B413" s="18" t="s">
        <v>389</v>
      </c>
      <c r="C413" s="43" t="s">
        <v>1018</v>
      </c>
      <c r="D413" s="11" t="s">
        <v>387</v>
      </c>
      <c r="E413" s="69" t="s">
        <v>978</v>
      </c>
      <c r="F413" s="59">
        <v>13927.16</v>
      </c>
      <c r="G413" s="73">
        <v>0</v>
      </c>
      <c r="H413" s="1">
        <v>25</v>
      </c>
      <c r="I413" s="1">
        <f t="shared" si="127"/>
        <v>399.70949200000001</v>
      </c>
      <c r="J413" s="1">
        <f t="shared" si="128"/>
        <v>1100.2456400000001</v>
      </c>
      <c r="K413" s="1">
        <f t="shared" si="129"/>
        <v>153.19876000000002</v>
      </c>
      <c r="L413" s="1">
        <f t="shared" si="130"/>
        <v>423.38566400000002</v>
      </c>
      <c r="M413" s="1">
        <f t="shared" si="131"/>
        <v>1100.2456400000001</v>
      </c>
      <c r="N413" s="2">
        <f t="shared" si="132"/>
        <v>1499.955132</v>
      </c>
      <c r="O413" s="77">
        <f t="shared" si="147"/>
        <v>848.09515600000009</v>
      </c>
      <c r="P413" s="2">
        <f t="shared" si="133"/>
        <v>2348.0502880000004</v>
      </c>
      <c r="Q413" s="74">
        <f t="shared" si="134"/>
        <v>13079.064844</v>
      </c>
      <c r="R413" s="40">
        <v>111</v>
      </c>
    </row>
    <row r="414" spans="1:18" x14ac:dyDescent="0.25">
      <c r="A414" s="11" t="s">
        <v>919</v>
      </c>
      <c r="B414" s="14" t="s">
        <v>390</v>
      </c>
      <c r="C414" s="43" t="s">
        <v>1018</v>
      </c>
      <c r="D414" s="11" t="s">
        <v>387</v>
      </c>
      <c r="E414" s="69" t="s">
        <v>978</v>
      </c>
      <c r="F414" s="48">
        <v>13811.04</v>
      </c>
      <c r="G414" s="73">
        <v>0</v>
      </c>
      <c r="H414" s="1">
        <v>25</v>
      </c>
      <c r="I414" s="1">
        <f t="shared" si="127"/>
        <v>396.376848</v>
      </c>
      <c r="J414" s="1">
        <f t="shared" si="128"/>
        <v>1091.0721600000002</v>
      </c>
      <c r="K414" s="1">
        <f t="shared" si="129"/>
        <v>151.92144000000002</v>
      </c>
      <c r="L414" s="1">
        <f t="shared" si="130"/>
        <v>419.855616</v>
      </c>
      <c r="M414" s="1">
        <f t="shared" si="131"/>
        <v>1091.0721600000002</v>
      </c>
      <c r="N414" s="2">
        <f t="shared" si="132"/>
        <v>1487.449008</v>
      </c>
      <c r="O414" s="77">
        <f t="shared" si="147"/>
        <v>841.23246399999994</v>
      </c>
      <c r="P414" s="2">
        <f t="shared" si="133"/>
        <v>2328.6814720000002</v>
      </c>
      <c r="Q414" s="74">
        <f t="shared" si="134"/>
        <v>12969.807536</v>
      </c>
      <c r="R414" s="40">
        <v>111</v>
      </c>
    </row>
    <row r="415" spans="1:18" x14ac:dyDescent="0.25">
      <c r="A415" s="11" t="s">
        <v>920</v>
      </c>
      <c r="B415" s="14" t="s">
        <v>391</v>
      </c>
      <c r="C415" s="43" t="s">
        <v>1019</v>
      </c>
      <c r="D415" s="11" t="s">
        <v>178</v>
      </c>
      <c r="E415" s="69" t="s">
        <v>978</v>
      </c>
      <c r="F415" s="50">
        <v>15750</v>
      </c>
      <c r="G415" s="73">
        <v>0</v>
      </c>
      <c r="H415" s="1">
        <v>25</v>
      </c>
      <c r="I415" s="1">
        <f t="shared" si="127"/>
        <v>452.02499999999998</v>
      </c>
      <c r="J415" s="1">
        <f t="shared" si="128"/>
        <v>1244.25</v>
      </c>
      <c r="K415" s="1">
        <f t="shared" si="129"/>
        <v>173.25000000000003</v>
      </c>
      <c r="L415" s="1">
        <f t="shared" si="130"/>
        <v>478.8</v>
      </c>
      <c r="M415" s="1">
        <f t="shared" si="131"/>
        <v>1244.25</v>
      </c>
      <c r="N415" s="2">
        <f t="shared" si="132"/>
        <v>1696.2750000000001</v>
      </c>
      <c r="O415" s="77">
        <f t="shared" si="147"/>
        <v>955.82500000000005</v>
      </c>
      <c r="P415" s="2">
        <f t="shared" si="133"/>
        <v>2652.1000000000004</v>
      </c>
      <c r="Q415" s="74">
        <f t="shared" si="134"/>
        <v>14794.174999999999</v>
      </c>
      <c r="R415" s="40">
        <v>111</v>
      </c>
    </row>
    <row r="416" spans="1:18" x14ac:dyDescent="0.25">
      <c r="A416" s="11" t="s">
        <v>921</v>
      </c>
      <c r="B416" s="14" t="s">
        <v>392</v>
      </c>
      <c r="C416" s="43" t="s">
        <v>1019</v>
      </c>
      <c r="D416" s="11" t="s">
        <v>184</v>
      </c>
      <c r="E416" s="69" t="s">
        <v>978</v>
      </c>
      <c r="F416" s="50">
        <v>16250</v>
      </c>
      <c r="G416" s="73">
        <v>0</v>
      </c>
      <c r="H416" s="1">
        <v>25</v>
      </c>
      <c r="I416" s="1">
        <f t="shared" si="127"/>
        <v>466.375</v>
      </c>
      <c r="J416" s="1">
        <f t="shared" si="128"/>
        <v>1283.75</v>
      </c>
      <c r="K416" s="1">
        <f t="shared" si="129"/>
        <v>178.75000000000003</v>
      </c>
      <c r="L416" s="1">
        <f t="shared" si="130"/>
        <v>494</v>
      </c>
      <c r="M416" s="1">
        <f t="shared" si="131"/>
        <v>1283.75</v>
      </c>
      <c r="N416" s="2">
        <f t="shared" si="132"/>
        <v>1750.125</v>
      </c>
      <c r="O416" s="77">
        <f t="shared" si="147"/>
        <v>985.375</v>
      </c>
      <c r="P416" s="2">
        <f t="shared" si="133"/>
        <v>2735.5</v>
      </c>
      <c r="Q416" s="74">
        <f t="shared" si="134"/>
        <v>15264.625</v>
      </c>
      <c r="R416" s="40">
        <v>111</v>
      </c>
    </row>
    <row r="417" spans="1:18" x14ac:dyDescent="0.25">
      <c r="A417" s="11" t="s">
        <v>922</v>
      </c>
      <c r="B417" s="14" t="s">
        <v>393</v>
      </c>
      <c r="C417" s="43" t="s">
        <v>1019</v>
      </c>
      <c r="D417" s="11" t="s">
        <v>191</v>
      </c>
      <c r="E417" s="69" t="s">
        <v>978</v>
      </c>
      <c r="F417" s="50">
        <v>42300</v>
      </c>
      <c r="G417" s="73">
        <v>767.26</v>
      </c>
      <c r="H417" s="1">
        <v>25</v>
      </c>
      <c r="I417" s="1">
        <f t="shared" si="127"/>
        <v>1214.01</v>
      </c>
      <c r="J417" s="1">
        <f t="shared" si="128"/>
        <v>3341.7</v>
      </c>
      <c r="K417" s="1">
        <f t="shared" si="129"/>
        <v>465.30000000000007</v>
      </c>
      <c r="L417" s="1">
        <f t="shared" si="130"/>
        <v>1285.92</v>
      </c>
      <c r="M417" s="1">
        <f t="shared" si="131"/>
        <v>3341.7</v>
      </c>
      <c r="N417" s="2">
        <f t="shared" si="132"/>
        <v>4555.71</v>
      </c>
      <c r="O417" s="77">
        <f t="shared" si="147"/>
        <v>3292.1900000000005</v>
      </c>
      <c r="P417" s="2">
        <f t="shared" si="133"/>
        <v>7847.9000000000005</v>
      </c>
      <c r="Q417" s="74">
        <f t="shared" si="134"/>
        <v>38240.549999999996</v>
      </c>
      <c r="R417" s="40">
        <v>111</v>
      </c>
    </row>
    <row r="418" spans="1:18" x14ac:dyDescent="0.25">
      <c r="A418" s="11" t="s">
        <v>923</v>
      </c>
      <c r="B418" s="31" t="s">
        <v>394</v>
      </c>
      <c r="C418" s="43" t="s">
        <v>1020</v>
      </c>
      <c r="D418" s="30" t="s">
        <v>189</v>
      </c>
      <c r="E418" s="69" t="s">
        <v>978</v>
      </c>
      <c r="F418" s="62">
        <v>9750</v>
      </c>
      <c r="G418" s="73">
        <v>0</v>
      </c>
      <c r="H418" s="1">
        <v>25</v>
      </c>
      <c r="I418" s="1">
        <f t="shared" si="127"/>
        <v>279.82499999999999</v>
      </c>
      <c r="J418" s="1">
        <f t="shared" si="128"/>
        <v>770.25</v>
      </c>
      <c r="K418" s="1">
        <f t="shared" si="129"/>
        <v>107.25000000000001</v>
      </c>
      <c r="L418" s="1">
        <f t="shared" si="130"/>
        <v>296.39999999999998</v>
      </c>
      <c r="M418" s="1">
        <f t="shared" si="131"/>
        <v>770.25</v>
      </c>
      <c r="N418" s="2">
        <f t="shared" si="132"/>
        <v>1050.075</v>
      </c>
      <c r="O418" s="77">
        <f t="shared" si="147"/>
        <v>601.22499999999991</v>
      </c>
      <c r="P418" s="2">
        <f t="shared" si="133"/>
        <v>1651.3</v>
      </c>
      <c r="Q418" s="74">
        <f t="shared" si="134"/>
        <v>9148.7749999999996</v>
      </c>
      <c r="R418" s="40">
        <v>111</v>
      </c>
    </row>
    <row r="419" spans="1:18" x14ac:dyDescent="0.25">
      <c r="A419" s="11" t="s">
        <v>924</v>
      </c>
      <c r="B419" s="14" t="s">
        <v>395</v>
      </c>
      <c r="C419" s="43" t="s">
        <v>1020</v>
      </c>
      <c r="D419" s="11" t="s">
        <v>189</v>
      </c>
      <c r="E419" s="69" t="s">
        <v>978</v>
      </c>
      <c r="F419" s="48">
        <v>12600</v>
      </c>
      <c r="G419" s="73">
        <v>0</v>
      </c>
      <c r="H419" s="1">
        <v>25</v>
      </c>
      <c r="I419" s="1">
        <f t="shared" ref="I419:I472" si="148">F419*2.87%</f>
        <v>361.62</v>
      </c>
      <c r="J419" s="1">
        <f t="shared" ref="J419:J472" si="149">F419*7.9%</f>
        <v>995.4</v>
      </c>
      <c r="K419" s="1">
        <f t="shared" ref="K419:K472" si="150">F419*1.1%</f>
        <v>138.60000000000002</v>
      </c>
      <c r="L419" s="1">
        <f t="shared" ref="L419:L472" si="151">F419*3.04%</f>
        <v>383.04</v>
      </c>
      <c r="M419" s="1">
        <f t="shared" ref="M419:M472" si="152">F419*7.9%</f>
        <v>995.4</v>
      </c>
      <c r="N419" s="2">
        <f t="shared" ref="N419:N472" si="153">I419+J419</f>
        <v>1357.02</v>
      </c>
      <c r="O419" s="77">
        <f t="shared" si="147"/>
        <v>769.66000000000008</v>
      </c>
      <c r="P419" s="2">
        <f t="shared" ref="P419:P472" si="154">N419+O419</f>
        <v>2126.6800000000003</v>
      </c>
      <c r="Q419" s="74">
        <f t="shared" si="134"/>
        <v>11830.34</v>
      </c>
      <c r="R419" s="40">
        <v>111</v>
      </c>
    </row>
    <row r="420" spans="1:18" x14ac:dyDescent="0.25">
      <c r="A420" s="11" t="s">
        <v>925</v>
      </c>
      <c r="B420" s="27" t="s">
        <v>396</v>
      </c>
      <c r="C420" s="68" t="s">
        <v>1021</v>
      </c>
      <c r="D420" s="11" t="s">
        <v>189</v>
      </c>
      <c r="E420" s="69" t="s">
        <v>978</v>
      </c>
      <c r="F420" s="50">
        <v>9750</v>
      </c>
      <c r="G420" s="73">
        <v>0</v>
      </c>
      <c r="H420" s="1">
        <v>25</v>
      </c>
      <c r="I420" s="1">
        <f t="shared" si="148"/>
        <v>279.82499999999999</v>
      </c>
      <c r="J420" s="1">
        <f t="shared" si="149"/>
        <v>770.25</v>
      </c>
      <c r="K420" s="1">
        <f t="shared" si="150"/>
        <v>107.25000000000001</v>
      </c>
      <c r="L420" s="1">
        <f t="shared" si="151"/>
        <v>296.39999999999998</v>
      </c>
      <c r="M420" s="1">
        <f t="shared" si="152"/>
        <v>770.25</v>
      </c>
      <c r="N420" s="2">
        <f t="shared" si="153"/>
        <v>1050.075</v>
      </c>
      <c r="O420" s="77">
        <f t="shared" si="147"/>
        <v>601.22499999999991</v>
      </c>
      <c r="P420" s="2">
        <f t="shared" si="154"/>
        <v>1651.3</v>
      </c>
      <c r="Q420" s="74">
        <f t="shared" ref="Q420:Q472" si="155">F420-O420-G420</f>
        <v>9148.7749999999996</v>
      </c>
      <c r="R420" s="40">
        <v>111</v>
      </c>
    </row>
    <row r="421" spans="1:18" x14ac:dyDescent="0.25">
      <c r="A421" s="11" t="s">
        <v>926</v>
      </c>
      <c r="B421" s="14" t="s">
        <v>397</v>
      </c>
      <c r="C421" s="68" t="s">
        <v>1021</v>
      </c>
      <c r="D421" s="11" t="s">
        <v>398</v>
      </c>
      <c r="E421" s="69" t="s">
        <v>978</v>
      </c>
      <c r="F421" s="48">
        <v>33000</v>
      </c>
      <c r="G421" s="73">
        <v>0</v>
      </c>
      <c r="H421" s="1">
        <v>25</v>
      </c>
      <c r="I421" s="1">
        <f t="shared" si="148"/>
        <v>947.1</v>
      </c>
      <c r="J421" s="1">
        <f t="shared" si="149"/>
        <v>2607</v>
      </c>
      <c r="K421" s="1">
        <f t="shared" si="150"/>
        <v>363.00000000000006</v>
      </c>
      <c r="L421" s="1">
        <f t="shared" si="151"/>
        <v>1003.2</v>
      </c>
      <c r="M421" s="1">
        <f t="shared" si="152"/>
        <v>2607</v>
      </c>
      <c r="N421" s="2">
        <f t="shared" si="153"/>
        <v>3554.1</v>
      </c>
      <c r="O421" s="77">
        <f t="shared" si="147"/>
        <v>1975.3000000000002</v>
      </c>
      <c r="P421" s="2">
        <f t="shared" si="154"/>
        <v>5529.4</v>
      </c>
      <c r="Q421" s="74">
        <f t="shared" si="155"/>
        <v>31024.7</v>
      </c>
      <c r="R421" s="40">
        <v>111</v>
      </c>
    </row>
    <row r="422" spans="1:18" x14ac:dyDescent="0.25">
      <c r="A422" s="11" t="s">
        <v>927</v>
      </c>
      <c r="B422" s="18" t="s">
        <v>399</v>
      </c>
      <c r="C422" s="43" t="s">
        <v>1022</v>
      </c>
      <c r="D422" s="11" t="s">
        <v>189</v>
      </c>
      <c r="E422" s="69" t="s">
        <v>978</v>
      </c>
      <c r="F422" s="48">
        <v>10020</v>
      </c>
      <c r="G422" s="73">
        <v>0</v>
      </c>
      <c r="H422" s="1">
        <v>25</v>
      </c>
      <c r="I422" s="1">
        <f t="shared" si="148"/>
        <v>287.57400000000001</v>
      </c>
      <c r="J422" s="1">
        <f t="shared" si="149"/>
        <v>791.58</v>
      </c>
      <c r="K422" s="1">
        <f t="shared" si="150"/>
        <v>110.22000000000001</v>
      </c>
      <c r="L422" s="1">
        <f t="shared" si="151"/>
        <v>304.608</v>
      </c>
      <c r="M422" s="1">
        <f t="shared" si="152"/>
        <v>791.58</v>
      </c>
      <c r="N422" s="2">
        <f t="shared" si="153"/>
        <v>1079.154</v>
      </c>
      <c r="O422" s="77">
        <f t="shared" si="147"/>
        <v>617.18200000000002</v>
      </c>
      <c r="P422" s="2">
        <f t="shared" si="154"/>
        <v>1696.336</v>
      </c>
      <c r="Q422" s="74">
        <f t="shared" si="155"/>
        <v>9402.8179999999993</v>
      </c>
      <c r="R422" s="40">
        <v>111</v>
      </c>
    </row>
    <row r="423" spans="1:18" x14ac:dyDescent="0.25">
      <c r="A423" s="11" t="s">
        <v>928</v>
      </c>
      <c r="B423" s="15" t="s">
        <v>400</v>
      </c>
      <c r="C423" s="43" t="s">
        <v>1022</v>
      </c>
      <c r="D423" s="11" t="s">
        <v>176</v>
      </c>
      <c r="E423" s="69" t="s">
        <v>978</v>
      </c>
      <c r="F423" s="61">
        <v>20500</v>
      </c>
      <c r="G423" s="73">
        <v>0</v>
      </c>
      <c r="H423" s="1">
        <v>25</v>
      </c>
      <c r="I423" s="1">
        <f t="shared" si="148"/>
        <v>588.35</v>
      </c>
      <c r="J423" s="1">
        <f t="shared" si="149"/>
        <v>1619.5</v>
      </c>
      <c r="K423" s="1">
        <f t="shared" si="150"/>
        <v>225.50000000000003</v>
      </c>
      <c r="L423" s="1">
        <f t="shared" si="151"/>
        <v>623.20000000000005</v>
      </c>
      <c r="M423" s="1">
        <f t="shared" si="152"/>
        <v>1619.5</v>
      </c>
      <c r="N423" s="2">
        <f t="shared" si="153"/>
        <v>2207.85</v>
      </c>
      <c r="O423" s="77">
        <f t="shared" si="147"/>
        <v>1236.5500000000002</v>
      </c>
      <c r="P423" s="2">
        <f t="shared" si="154"/>
        <v>3444.4</v>
      </c>
      <c r="Q423" s="74">
        <f t="shared" si="155"/>
        <v>19263.45</v>
      </c>
      <c r="R423" s="40">
        <v>111</v>
      </c>
    </row>
    <row r="424" spans="1:18" x14ac:dyDescent="0.25">
      <c r="A424" s="11" t="s">
        <v>929</v>
      </c>
      <c r="B424" s="14" t="s">
        <v>401</v>
      </c>
      <c r="C424" s="43" t="s">
        <v>1023</v>
      </c>
      <c r="D424" s="11" t="s">
        <v>189</v>
      </c>
      <c r="E424" s="69" t="s">
        <v>978</v>
      </c>
      <c r="F424" s="48">
        <v>9750</v>
      </c>
      <c r="G424" s="73">
        <v>0</v>
      </c>
      <c r="H424" s="1">
        <v>25</v>
      </c>
      <c r="I424" s="1">
        <f t="shared" si="148"/>
        <v>279.82499999999999</v>
      </c>
      <c r="J424" s="1">
        <f t="shared" si="149"/>
        <v>770.25</v>
      </c>
      <c r="K424" s="1">
        <f t="shared" si="150"/>
        <v>107.25000000000001</v>
      </c>
      <c r="L424" s="1">
        <f t="shared" si="151"/>
        <v>296.39999999999998</v>
      </c>
      <c r="M424" s="1">
        <f t="shared" si="152"/>
        <v>770.25</v>
      </c>
      <c r="N424" s="2">
        <f t="shared" si="153"/>
        <v>1050.075</v>
      </c>
      <c r="O424" s="77">
        <f t="shared" si="147"/>
        <v>601.22499999999991</v>
      </c>
      <c r="P424" s="2">
        <f t="shared" si="154"/>
        <v>1651.3</v>
      </c>
      <c r="Q424" s="74">
        <f t="shared" si="155"/>
        <v>9148.7749999999996</v>
      </c>
      <c r="R424" s="40">
        <v>111</v>
      </c>
    </row>
    <row r="425" spans="1:18" x14ac:dyDescent="0.25">
      <c r="A425" s="11" t="s">
        <v>930</v>
      </c>
      <c r="B425" s="18" t="s">
        <v>402</v>
      </c>
      <c r="C425" s="43" t="s">
        <v>1024</v>
      </c>
      <c r="D425" s="11" t="s">
        <v>186</v>
      </c>
      <c r="E425" s="69" t="s">
        <v>978</v>
      </c>
      <c r="F425" s="59">
        <v>12600</v>
      </c>
      <c r="G425" s="73">
        <v>0</v>
      </c>
      <c r="H425" s="1">
        <v>25</v>
      </c>
      <c r="I425" s="1">
        <f t="shared" si="148"/>
        <v>361.62</v>
      </c>
      <c r="J425" s="1">
        <f t="shared" si="149"/>
        <v>995.4</v>
      </c>
      <c r="K425" s="1">
        <f t="shared" si="150"/>
        <v>138.60000000000002</v>
      </c>
      <c r="L425" s="1">
        <f t="shared" si="151"/>
        <v>383.04</v>
      </c>
      <c r="M425" s="1">
        <f t="shared" si="152"/>
        <v>995.4</v>
      </c>
      <c r="N425" s="2">
        <f t="shared" si="153"/>
        <v>1357.02</v>
      </c>
      <c r="O425" s="77">
        <f t="shared" si="147"/>
        <v>769.66000000000008</v>
      </c>
      <c r="P425" s="2">
        <f t="shared" si="154"/>
        <v>2126.6800000000003</v>
      </c>
      <c r="Q425" s="74">
        <f t="shared" si="155"/>
        <v>11830.34</v>
      </c>
      <c r="R425" s="40">
        <v>111</v>
      </c>
    </row>
    <row r="426" spans="1:18" x14ac:dyDescent="0.25">
      <c r="A426" s="11" t="s">
        <v>931</v>
      </c>
      <c r="B426" s="14" t="s">
        <v>403</v>
      </c>
      <c r="C426" s="43" t="s">
        <v>1024</v>
      </c>
      <c r="D426" s="11" t="s">
        <v>176</v>
      </c>
      <c r="E426" s="69" t="s">
        <v>978</v>
      </c>
      <c r="F426" s="48">
        <v>42000</v>
      </c>
      <c r="G426" s="73">
        <v>724.92</v>
      </c>
      <c r="H426" s="1">
        <v>25</v>
      </c>
      <c r="I426" s="1">
        <f t="shared" si="148"/>
        <v>1205.4000000000001</v>
      </c>
      <c r="J426" s="1">
        <f t="shared" si="149"/>
        <v>3318</v>
      </c>
      <c r="K426" s="1">
        <f t="shared" si="150"/>
        <v>462.00000000000006</v>
      </c>
      <c r="L426" s="1">
        <f t="shared" si="151"/>
        <v>1276.8</v>
      </c>
      <c r="M426" s="1">
        <f t="shared" si="152"/>
        <v>3318</v>
      </c>
      <c r="N426" s="2">
        <f t="shared" si="153"/>
        <v>4523.3999999999996</v>
      </c>
      <c r="O426" s="77">
        <f t="shared" si="147"/>
        <v>3232.12</v>
      </c>
      <c r="P426" s="2">
        <f t="shared" si="154"/>
        <v>7755.5199999999995</v>
      </c>
      <c r="Q426" s="74">
        <f t="shared" si="155"/>
        <v>38042.959999999999</v>
      </c>
      <c r="R426" s="40">
        <v>111</v>
      </c>
    </row>
    <row r="427" spans="1:18" x14ac:dyDescent="0.25">
      <c r="A427" s="11" t="s">
        <v>932</v>
      </c>
      <c r="B427" s="12" t="s">
        <v>404</v>
      </c>
      <c r="C427" s="43" t="s">
        <v>1025</v>
      </c>
      <c r="D427" s="13" t="s">
        <v>405</v>
      </c>
      <c r="E427" s="69" t="s">
        <v>978</v>
      </c>
      <c r="F427" s="44">
        <v>42500</v>
      </c>
      <c r="G427" s="73">
        <v>795.49</v>
      </c>
      <c r="H427" s="1">
        <v>25</v>
      </c>
      <c r="I427" s="1">
        <f t="shared" si="148"/>
        <v>1219.75</v>
      </c>
      <c r="J427" s="1">
        <f t="shared" si="149"/>
        <v>3357.5</v>
      </c>
      <c r="K427" s="1">
        <f t="shared" si="150"/>
        <v>467.50000000000006</v>
      </c>
      <c r="L427" s="1">
        <f t="shared" si="151"/>
        <v>1292</v>
      </c>
      <c r="M427" s="1">
        <f t="shared" si="152"/>
        <v>3357.5</v>
      </c>
      <c r="N427" s="2">
        <f t="shared" si="153"/>
        <v>4577.25</v>
      </c>
      <c r="O427" s="77">
        <f t="shared" si="147"/>
        <v>3332.24</v>
      </c>
      <c r="P427" s="2">
        <f t="shared" si="154"/>
        <v>7909.49</v>
      </c>
      <c r="Q427" s="74">
        <f t="shared" si="155"/>
        <v>38372.270000000004</v>
      </c>
      <c r="R427" s="40">
        <v>111</v>
      </c>
    </row>
    <row r="428" spans="1:18" x14ac:dyDescent="0.25">
      <c r="A428" s="11" t="s">
        <v>933</v>
      </c>
      <c r="B428" s="14" t="s">
        <v>406</v>
      </c>
      <c r="C428" s="43" t="s">
        <v>1025</v>
      </c>
      <c r="D428" s="11" t="s">
        <v>178</v>
      </c>
      <c r="E428" s="69" t="s">
        <v>978</v>
      </c>
      <c r="F428" s="50">
        <v>13750</v>
      </c>
      <c r="G428" s="73">
        <v>0</v>
      </c>
      <c r="H428" s="1">
        <v>25</v>
      </c>
      <c r="I428" s="1">
        <f t="shared" si="148"/>
        <v>394.625</v>
      </c>
      <c r="J428" s="1">
        <f t="shared" si="149"/>
        <v>1086.25</v>
      </c>
      <c r="K428" s="1">
        <f t="shared" si="150"/>
        <v>151.25000000000003</v>
      </c>
      <c r="L428" s="1">
        <f t="shared" si="151"/>
        <v>418</v>
      </c>
      <c r="M428" s="1">
        <f t="shared" si="152"/>
        <v>1086.25</v>
      </c>
      <c r="N428" s="2">
        <f t="shared" si="153"/>
        <v>1480.875</v>
      </c>
      <c r="O428" s="77">
        <f t="shared" si="147"/>
        <v>837.625</v>
      </c>
      <c r="P428" s="2">
        <f t="shared" si="154"/>
        <v>2318.5</v>
      </c>
      <c r="Q428" s="74">
        <f t="shared" si="155"/>
        <v>12912.375</v>
      </c>
      <c r="R428" s="40">
        <v>111</v>
      </c>
    </row>
    <row r="429" spans="1:18" x14ac:dyDescent="0.25">
      <c r="A429" s="11" t="s">
        <v>934</v>
      </c>
      <c r="B429" s="14" t="s">
        <v>407</v>
      </c>
      <c r="C429" s="53" t="s">
        <v>1044</v>
      </c>
      <c r="D429" s="11" t="s">
        <v>408</v>
      </c>
      <c r="E429" s="69" t="s">
        <v>978</v>
      </c>
      <c r="F429" s="50">
        <v>12000</v>
      </c>
      <c r="G429" s="73">
        <v>0</v>
      </c>
      <c r="H429" s="1">
        <v>25</v>
      </c>
      <c r="I429" s="1">
        <f t="shared" si="148"/>
        <v>344.4</v>
      </c>
      <c r="J429" s="1">
        <f t="shared" si="149"/>
        <v>948</v>
      </c>
      <c r="K429" s="1">
        <f t="shared" si="150"/>
        <v>132</v>
      </c>
      <c r="L429" s="1">
        <f t="shared" si="151"/>
        <v>364.8</v>
      </c>
      <c r="M429" s="1">
        <f t="shared" si="152"/>
        <v>948</v>
      </c>
      <c r="N429" s="2">
        <f t="shared" si="153"/>
        <v>1292.4000000000001</v>
      </c>
      <c r="O429" s="77">
        <f t="shared" si="147"/>
        <v>734.2</v>
      </c>
      <c r="P429" s="2">
        <f t="shared" si="154"/>
        <v>2026.6000000000001</v>
      </c>
      <c r="Q429" s="74">
        <f t="shared" si="155"/>
        <v>11265.8</v>
      </c>
      <c r="R429" s="40">
        <v>111</v>
      </c>
    </row>
    <row r="430" spans="1:18" x14ac:dyDescent="0.25">
      <c r="A430" s="11" t="s">
        <v>935</v>
      </c>
      <c r="B430" s="21" t="s">
        <v>1045</v>
      </c>
      <c r="C430" s="53" t="s">
        <v>1044</v>
      </c>
      <c r="D430" s="80" t="s">
        <v>1043</v>
      </c>
      <c r="E430" s="69" t="s">
        <v>978</v>
      </c>
      <c r="F430" s="50">
        <v>20000</v>
      </c>
      <c r="G430" s="78">
        <v>0</v>
      </c>
      <c r="H430" s="77">
        <v>25</v>
      </c>
      <c r="I430" s="77">
        <f>F430*2.87%</f>
        <v>574</v>
      </c>
      <c r="J430" s="77">
        <f>F430*7.1%</f>
        <v>1419.9999999999998</v>
      </c>
      <c r="K430" s="77">
        <f>F430*1.1%</f>
        <v>220.00000000000003</v>
      </c>
      <c r="L430" s="77">
        <f>F430*3.04%</f>
        <v>608</v>
      </c>
      <c r="M430" s="77">
        <f>F430*7.09%</f>
        <v>1418</v>
      </c>
      <c r="N430" s="76">
        <f>I430+J430+K430+L430+M430</f>
        <v>4240</v>
      </c>
      <c r="O430" s="77">
        <f t="shared" si="147"/>
        <v>1207</v>
      </c>
      <c r="P430" s="76">
        <f>N430+O430</f>
        <v>5447</v>
      </c>
      <c r="Q430" s="75">
        <f>F430-O430</f>
        <v>18793</v>
      </c>
      <c r="R430" s="40">
        <v>111</v>
      </c>
    </row>
    <row r="431" spans="1:18" x14ac:dyDescent="0.25">
      <c r="A431" s="11" t="s">
        <v>936</v>
      </c>
      <c r="B431" s="14" t="s">
        <v>409</v>
      </c>
      <c r="C431" s="43" t="s">
        <v>1026</v>
      </c>
      <c r="D431" s="11" t="s">
        <v>410</v>
      </c>
      <c r="E431" s="69" t="s">
        <v>978</v>
      </c>
      <c r="F431" s="50">
        <v>13650</v>
      </c>
      <c r="G431" s="73">
        <v>0</v>
      </c>
      <c r="H431" s="1">
        <v>25</v>
      </c>
      <c r="I431" s="1">
        <f t="shared" si="148"/>
        <v>391.755</v>
      </c>
      <c r="J431" s="1">
        <f t="shared" si="149"/>
        <v>1078.3499999999999</v>
      </c>
      <c r="K431" s="1">
        <f t="shared" si="150"/>
        <v>150.15</v>
      </c>
      <c r="L431" s="1">
        <f t="shared" si="151"/>
        <v>414.96</v>
      </c>
      <c r="M431" s="1">
        <f t="shared" si="152"/>
        <v>1078.3499999999999</v>
      </c>
      <c r="N431" s="2">
        <f t="shared" si="153"/>
        <v>1470.105</v>
      </c>
      <c r="O431" s="77">
        <f t="shared" si="147"/>
        <v>831.71499999999992</v>
      </c>
      <c r="P431" s="2">
        <f t="shared" si="154"/>
        <v>2301.8199999999997</v>
      </c>
      <c r="Q431" s="74">
        <f t="shared" si="155"/>
        <v>12818.285</v>
      </c>
      <c r="R431" s="40">
        <v>111</v>
      </c>
    </row>
    <row r="432" spans="1:18" x14ac:dyDescent="0.25">
      <c r="A432" s="11" t="s">
        <v>937</v>
      </c>
      <c r="B432" s="14" t="s">
        <v>411</v>
      </c>
      <c r="C432" s="43" t="s">
        <v>1026</v>
      </c>
      <c r="D432" s="11" t="s">
        <v>189</v>
      </c>
      <c r="E432" s="69" t="s">
        <v>978</v>
      </c>
      <c r="F432" s="50">
        <v>10010</v>
      </c>
      <c r="G432" s="73">
        <v>0</v>
      </c>
      <c r="H432" s="1">
        <v>25</v>
      </c>
      <c r="I432" s="1">
        <f t="shared" si="148"/>
        <v>287.28699999999998</v>
      </c>
      <c r="J432" s="1">
        <f t="shared" si="149"/>
        <v>790.79</v>
      </c>
      <c r="K432" s="1">
        <f t="shared" si="150"/>
        <v>110.11000000000001</v>
      </c>
      <c r="L432" s="1">
        <f t="shared" si="151"/>
        <v>304.30399999999997</v>
      </c>
      <c r="M432" s="1">
        <f t="shared" si="152"/>
        <v>790.79</v>
      </c>
      <c r="N432" s="2">
        <f t="shared" si="153"/>
        <v>1078.077</v>
      </c>
      <c r="O432" s="77">
        <f t="shared" si="147"/>
        <v>616.59099999999989</v>
      </c>
      <c r="P432" s="2">
        <f t="shared" si="154"/>
        <v>1694.6679999999999</v>
      </c>
      <c r="Q432" s="74">
        <f t="shared" si="155"/>
        <v>9393.4089999999997</v>
      </c>
      <c r="R432" s="40">
        <v>111</v>
      </c>
    </row>
    <row r="433" spans="1:18" x14ac:dyDescent="0.25">
      <c r="A433" s="11" t="s">
        <v>938</v>
      </c>
      <c r="B433" s="15" t="s">
        <v>413</v>
      </c>
      <c r="C433" s="43" t="s">
        <v>412</v>
      </c>
      <c r="D433" s="11" t="s">
        <v>180</v>
      </c>
      <c r="E433" s="69" t="s">
        <v>978</v>
      </c>
      <c r="F433" s="50">
        <v>10020</v>
      </c>
      <c r="G433" s="73">
        <v>0</v>
      </c>
      <c r="H433" s="1">
        <v>25</v>
      </c>
      <c r="I433" s="1">
        <f t="shared" si="148"/>
        <v>287.57400000000001</v>
      </c>
      <c r="J433" s="1">
        <f t="shared" si="149"/>
        <v>791.58</v>
      </c>
      <c r="K433" s="1">
        <f t="shared" si="150"/>
        <v>110.22000000000001</v>
      </c>
      <c r="L433" s="1">
        <f t="shared" si="151"/>
        <v>304.608</v>
      </c>
      <c r="M433" s="1">
        <f t="shared" si="152"/>
        <v>791.58</v>
      </c>
      <c r="N433" s="2">
        <f t="shared" si="153"/>
        <v>1079.154</v>
      </c>
      <c r="O433" s="77">
        <f t="shared" si="147"/>
        <v>617.18200000000002</v>
      </c>
      <c r="P433" s="2">
        <f t="shared" si="154"/>
        <v>1696.336</v>
      </c>
      <c r="Q433" s="74">
        <f t="shared" si="155"/>
        <v>9402.8179999999993</v>
      </c>
      <c r="R433" s="40">
        <v>111</v>
      </c>
    </row>
    <row r="434" spans="1:18" x14ac:dyDescent="0.25">
      <c r="A434" s="11" t="s">
        <v>939</v>
      </c>
      <c r="B434" s="63" t="s">
        <v>980</v>
      </c>
      <c r="C434" s="43" t="s">
        <v>412</v>
      </c>
      <c r="D434" s="37" t="s">
        <v>191</v>
      </c>
      <c r="E434" s="69" t="s">
        <v>978</v>
      </c>
      <c r="F434" s="44">
        <v>22000</v>
      </c>
      <c r="G434" s="73">
        <v>0</v>
      </c>
      <c r="H434" s="1">
        <v>25</v>
      </c>
      <c r="I434" s="1">
        <f t="shared" si="148"/>
        <v>631.4</v>
      </c>
      <c r="J434" s="1">
        <f t="shared" si="149"/>
        <v>1738</v>
      </c>
      <c r="K434" s="1">
        <f t="shared" si="150"/>
        <v>242.00000000000003</v>
      </c>
      <c r="L434" s="1">
        <f t="shared" si="151"/>
        <v>668.8</v>
      </c>
      <c r="M434" s="1">
        <f t="shared" si="152"/>
        <v>1738</v>
      </c>
      <c r="N434" s="2">
        <f t="shared" si="153"/>
        <v>2369.4</v>
      </c>
      <c r="O434" s="77">
        <f t="shared" si="147"/>
        <v>1325.1999999999998</v>
      </c>
      <c r="P434" s="2">
        <f t="shared" si="154"/>
        <v>3694.6</v>
      </c>
      <c r="Q434" s="74">
        <f t="shared" si="155"/>
        <v>20674.8</v>
      </c>
      <c r="R434" s="40">
        <v>111</v>
      </c>
    </row>
    <row r="435" spans="1:18" x14ac:dyDescent="0.25">
      <c r="A435" s="11" t="s">
        <v>940</v>
      </c>
      <c r="B435" s="14" t="s">
        <v>414</v>
      </c>
      <c r="C435" s="43" t="s">
        <v>412</v>
      </c>
      <c r="D435" s="11" t="s">
        <v>178</v>
      </c>
      <c r="E435" s="69" t="s">
        <v>978</v>
      </c>
      <c r="F435" s="48">
        <v>14700</v>
      </c>
      <c r="G435" s="73">
        <v>0</v>
      </c>
      <c r="H435" s="1">
        <v>25</v>
      </c>
      <c r="I435" s="1">
        <f t="shared" si="148"/>
        <v>421.89</v>
      </c>
      <c r="J435" s="1">
        <f t="shared" si="149"/>
        <v>1161.3</v>
      </c>
      <c r="K435" s="1">
        <f t="shared" si="150"/>
        <v>161.70000000000002</v>
      </c>
      <c r="L435" s="1">
        <f t="shared" si="151"/>
        <v>446.88</v>
      </c>
      <c r="M435" s="1">
        <f t="shared" si="152"/>
        <v>1161.3</v>
      </c>
      <c r="N435" s="2">
        <f t="shared" si="153"/>
        <v>1583.19</v>
      </c>
      <c r="O435" s="77">
        <f t="shared" si="147"/>
        <v>893.77</v>
      </c>
      <c r="P435" s="2">
        <f t="shared" si="154"/>
        <v>2476.96</v>
      </c>
      <c r="Q435" s="74">
        <f t="shared" si="155"/>
        <v>13806.23</v>
      </c>
      <c r="R435" s="40">
        <v>111</v>
      </c>
    </row>
    <row r="436" spans="1:18" x14ac:dyDescent="0.25">
      <c r="A436" s="11" t="s">
        <v>941</v>
      </c>
      <c r="B436" s="89" t="s">
        <v>1111</v>
      </c>
      <c r="C436" s="43" t="s">
        <v>1112</v>
      </c>
      <c r="D436" s="88" t="s">
        <v>1113</v>
      </c>
      <c r="E436" s="69" t="s">
        <v>978</v>
      </c>
      <c r="F436" s="44">
        <v>42500</v>
      </c>
      <c r="G436" s="73">
        <v>795.49</v>
      </c>
      <c r="H436" s="1">
        <v>26</v>
      </c>
      <c r="I436" s="1">
        <f t="shared" ref="I436" si="156">F436*2.87%</f>
        <v>1219.75</v>
      </c>
      <c r="J436" s="1">
        <f t="shared" ref="J436" si="157">F436*7.9%</f>
        <v>3357.5</v>
      </c>
      <c r="K436" s="1">
        <f t="shared" ref="K436" si="158">F436*1.1%</f>
        <v>467.50000000000006</v>
      </c>
      <c r="L436" s="1">
        <f t="shared" ref="L436" si="159">F436*3.04%</f>
        <v>1292</v>
      </c>
      <c r="M436" s="1">
        <f t="shared" ref="M436" si="160">F436*7.9%</f>
        <v>3357.5</v>
      </c>
      <c r="N436" s="2">
        <f t="shared" ref="N436" si="161">I436+J436</f>
        <v>4577.25</v>
      </c>
      <c r="O436" s="77">
        <f t="shared" ref="O436" si="162">I436+L436+H436+G436</f>
        <v>3333.24</v>
      </c>
      <c r="P436" s="2">
        <f t="shared" ref="P436" si="163">N436+O436</f>
        <v>7910.49</v>
      </c>
      <c r="Q436" s="74">
        <f t="shared" ref="Q436" si="164">F436-O436-G436</f>
        <v>38371.270000000004</v>
      </c>
      <c r="R436" s="40">
        <v>111</v>
      </c>
    </row>
    <row r="437" spans="1:18" x14ac:dyDescent="0.25">
      <c r="A437" s="11" t="s">
        <v>942</v>
      </c>
      <c r="B437" s="12" t="s">
        <v>415</v>
      </c>
      <c r="C437" s="43" t="s">
        <v>1027</v>
      </c>
      <c r="D437" s="13" t="s">
        <v>416</v>
      </c>
      <c r="E437" s="69" t="s">
        <v>978</v>
      </c>
      <c r="F437" s="44">
        <v>42500</v>
      </c>
      <c r="G437" s="73">
        <v>795.49</v>
      </c>
      <c r="H437" s="1">
        <v>25</v>
      </c>
      <c r="I437" s="1">
        <f t="shared" si="148"/>
        <v>1219.75</v>
      </c>
      <c r="J437" s="1">
        <f t="shared" si="149"/>
        <v>3357.5</v>
      </c>
      <c r="K437" s="1">
        <f t="shared" si="150"/>
        <v>467.50000000000006</v>
      </c>
      <c r="L437" s="1">
        <f t="shared" si="151"/>
        <v>1292</v>
      </c>
      <c r="M437" s="1">
        <f t="shared" si="152"/>
        <v>3357.5</v>
      </c>
      <c r="N437" s="2">
        <f t="shared" si="153"/>
        <v>4577.25</v>
      </c>
      <c r="O437" s="77">
        <f t="shared" si="147"/>
        <v>3332.24</v>
      </c>
      <c r="P437" s="2">
        <f t="shared" si="154"/>
        <v>7909.49</v>
      </c>
      <c r="Q437" s="74">
        <f t="shared" si="155"/>
        <v>38372.270000000004</v>
      </c>
      <c r="R437" s="40">
        <v>111</v>
      </c>
    </row>
    <row r="438" spans="1:18" x14ac:dyDescent="0.25">
      <c r="A438" s="11" t="s">
        <v>943</v>
      </c>
      <c r="B438" s="25" t="s">
        <v>417</v>
      </c>
      <c r="C438" s="43" t="s">
        <v>1027</v>
      </c>
      <c r="D438" s="11" t="s">
        <v>189</v>
      </c>
      <c r="E438" s="69" t="s">
        <v>978</v>
      </c>
      <c r="F438" s="50">
        <v>10010</v>
      </c>
      <c r="G438" s="73">
        <v>0</v>
      </c>
      <c r="H438" s="1">
        <v>25</v>
      </c>
      <c r="I438" s="1">
        <f t="shared" si="148"/>
        <v>287.28699999999998</v>
      </c>
      <c r="J438" s="1">
        <f t="shared" si="149"/>
        <v>790.79</v>
      </c>
      <c r="K438" s="1">
        <f t="shared" si="150"/>
        <v>110.11000000000001</v>
      </c>
      <c r="L438" s="1">
        <f t="shared" si="151"/>
        <v>304.30399999999997</v>
      </c>
      <c r="M438" s="1">
        <f t="shared" si="152"/>
        <v>790.79</v>
      </c>
      <c r="N438" s="2">
        <f t="shared" si="153"/>
        <v>1078.077</v>
      </c>
      <c r="O438" s="77">
        <f t="shared" si="147"/>
        <v>616.59099999999989</v>
      </c>
      <c r="P438" s="2">
        <f t="shared" si="154"/>
        <v>1694.6679999999999</v>
      </c>
      <c r="Q438" s="74">
        <f t="shared" si="155"/>
        <v>9393.4089999999997</v>
      </c>
      <c r="R438" s="40">
        <v>111</v>
      </c>
    </row>
    <row r="439" spans="1:18" x14ac:dyDescent="0.25">
      <c r="A439" s="11" t="s">
        <v>944</v>
      </c>
      <c r="B439" s="25" t="s">
        <v>418</v>
      </c>
      <c r="C439" s="43" t="s">
        <v>1027</v>
      </c>
      <c r="D439" s="11" t="s">
        <v>419</v>
      </c>
      <c r="E439" s="69" t="s">
        <v>978</v>
      </c>
      <c r="F439" s="50">
        <v>14700</v>
      </c>
      <c r="G439" s="73">
        <v>0</v>
      </c>
      <c r="H439" s="1">
        <v>25</v>
      </c>
      <c r="I439" s="1">
        <f t="shared" si="148"/>
        <v>421.89</v>
      </c>
      <c r="J439" s="1">
        <f t="shared" si="149"/>
        <v>1161.3</v>
      </c>
      <c r="K439" s="1">
        <f t="shared" si="150"/>
        <v>161.70000000000002</v>
      </c>
      <c r="L439" s="1">
        <f t="shared" si="151"/>
        <v>446.88</v>
      </c>
      <c r="M439" s="1">
        <f t="shared" si="152"/>
        <v>1161.3</v>
      </c>
      <c r="N439" s="2">
        <f t="shared" si="153"/>
        <v>1583.19</v>
      </c>
      <c r="O439" s="77">
        <f t="shared" si="147"/>
        <v>893.77</v>
      </c>
      <c r="P439" s="2">
        <f t="shared" si="154"/>
        <v>2476.96</v>
      </c>
      <c r="Q439" s="74">
        <f t="shared" si="155"/>
        <v>13806.23</v>
      </c>
      <c r="R439" s="40">
        <v>111</v>
      </c>
    </row>
    <row r="440" spans="1:18" x14ac:dyDescent="0.25">
      <c r="A440" s="11" t="s">
        <v>945</v>
      </c>
      <c r="B440" s="47" t="s">
        <v>1082</v>
      </c>
      <c r="C440" s="43" t="s">
        <v>1027</v>
      </c>
      <c r="D440" s="80" t="s">
        <v>1081</v>
      </c>
      <c r="E440" s="69" t="s">
        <v>978</v>
      </c>
      <c r="F440" s="50">
        <v>20000</v>
      </c>
      <c r="G440" s="78">
        <v>0</v>
      </c>
      <c r="H440" s="77">
        <v>25</v>
      </c>
      <c r="I440" s="77">
        <f>F440*2.87%</f>
        <v>574</v>
      </c>
      <c r="J440" s="77">
        <f>F440*7.1%</f>
        <v>1419.9999999999998</v>
      </c>
      <c r="K440" s="77">
        <f>F440*1.1%</f>
        <v>220.00000000000003</v>
      </c>
      <c r="L440" s="77">
        <f>F440*3.04%</f>
        <v>608</v>
      </c>
      <c r="M440" s="77">
        <f>F440*7.09%</f>
        <v>1418</v>
      </c>
      <c r="N440" s="76">
        <f>I440+J440+K440+L440+M440</f>
        <v>4240</v>
      </c>
      <c r="O440" s="77">
        <f t="shared" si="147"/>
        <v>1207</v>
      </c>
      <c r="P440" s="76">
        <f>N440+O440</f>
        <v>5447</v>
      </c>
      <c r="Q440" s="75">
        <f>F440-O440</f>
        <v>18793</v>
      </c>
      <c r="R440" s="40">
        <v>111</v>
      </c>
    </row>
    <row r="441" spans="1:18" x14ac:dyDescent="0.25">
      <c r="A441" s="11" t="s">
        <v>946</v>
      </c>
      <c r="B441" s="12" t="s">
        <v>420</v>
      </c>
      <c r="C441" s="43" t="s">
        <v>1028</v>
      </c>
      <c r="D441" s="13" t="s">
        <v>216</v>
      </c>
      <c r="E441" s="69" t="s">
        <v>978</v>
      </c>
      <c r="F441" s="44">
        <v>75000</v>
      </c>
      <c r="G441" s="73">
        <v>6309.38</v>
      </c>
      <c r="H441" s="1">
        <v>25</v>
      </c>
      <c r="I441" s="1">
        <f t="shared" si="148"/>
        <v>2152.5</v>
      </c>
      <c r="J441" s="1">
        <f t="shared" si="149"/>
        <v>5925</v>
      </c>
      <c r="K441" s="1">
        <f t="shared" si="150"/>
        <v>825.00000000000011</v>
      </c>
      <c r="L441" s="1">
        <f t="shared" si="151"/>
        <v>2280</v>
      </c>
      <c r="M441" s="1">
        <f t="shared" si="152"/>
        <v>5925</v>
      </c>
      <c r="N441" s="2">
        <f t="shared" si="153"/>
        <v>8077.5</v>
      </c>
      <c r="O441" s="77">
        <f t="shared" si="147"/>
        <v>10766.880000000001</v>
      </c>
      <c r="P441" s="2">
        <f t="shared" si="154"/>
        <v>18844.38</v>
      </c>
      <c r="Q441" s="74">
        <f t="shared" si="155"/>
        <v>57923.74</v>
      </c>
      <c r="R441" s="40">
        <v>111</v>
      </c>
    </row>
    <row r="442" spans="1:18" x14ac:dyDescent="0.25">
      <c r="A442" s="11" t="s">
        <v>947</v>
      </c>
      <c r="B442" s="12" t="s">
        <v>421</v>
      </c>
      <c r="C442" s="43" t="s">
        <v>1029</v>
      </c>
      <c r="D442" s="13" t="s">
        <v>422</v>
      </c>
      <c r="E442" s="69" t="s">
        <v>978</v>
      </c>
      <c r="F442" s="44">
        <v>50000</v>
      </c>
      <c r="G442" s="73">
        <v>1854</v>
      </c>
      <c r="H442" s="1">
        <v>25</v>
      </c>
      <c r="I442" s="1">
        <f t="shared" si="148"/>
        <v>1435</v>
      </c>
      <c r="J442" s="1">
        <f t="shared" si="149"/>
        <v>3950</v>
      </c>
      <c r="K442" s="1">
        <f t="shared" si="150"/>
        <v>550</v>
      </c>
      <c r="L442" s="1">
        <f t="shared" si="151"/>
        <v>1520</v>
      </c>
      <c r="M442" s="1">
        <f t="shared" si="152"/>
        <v>3950</v>
      </c>
      <c r="N442" s="2">
        <f t="shared" si="153"/>
        <v>5385</v>
      </c>
      <c r="O442" s="77">
        <f t="shared" si="147"/>
        <v>4834</v>
      </c>
      <c r="P442" s="2">
        <f t="shared" si="154"/>
        <v>10219</v>
      </c>
      <c r="Q442" s="74">
        <f t="shared" si="155"/>
        <v>43312</v>
      </c>
      <c r="R442" s="40">
        <v>111</v>
      </c>
    </row>
    <row r="443" spans="1:18" x14ac:dyDescent="0.25">
      <c r="A443" s="11" t="s">
        <v>948</v>
      </c>
      <c r="B443" s="14" t="s">
        <v>423</v>
      </c>
      <c r="C443" s="43" t="s">
        <v>1029</v>
      </c>
      <c r="D443" s="11" t="s">
        <v>424</v>
      </c>
      <c r="E443" s="69" t="s">
        <v>978</v>
      </c>
      <c r="F443" s="50">
        <v>21000</v>
      </c>
      <c r="G443" s="73">
        <v>0</v>
      </c>
      <c r="H443" s="1">
        <v>25</v>
      </c>
      <c r="I443" s="1">
        <f t="shared" si="148"/>
        <v>602.70000000000005</v>
      </c>
      <c r="J443" s="1">
        <f t="shared" si="149"/>
        <v>1659</v>
      </c>
      <c r="K443" s="1">
        <f t="shared" si="150"/>
        <v>231.00000000000003</v>
      </c>
      <c r="L443" s="1">
        <f t="shared" si="151"/>
        <v>638.4</v>
      </c>
      <c r="M443" s="1">
        <f t="shared" si="152"/>
        <v>1659</v>
      </c>
      <c r="N443" s="2">
        <f t="shared" si="153"/>
        <v>2261.6999999999998</v>
      </c>
      <c r="O443" s="77">
        <f t="shared" si="147"/>
        <v>1266.0999999999999</v>
      </c>
      <c r="P443" s="2">
        <f t="shared" si="154"/>
        <v>3527.7999999999997</v>
      </c>
      <c r="Q443" s="74">
        <f t="shared" si="155"/>
        <v>19733.900000000001</v>
      </c>
      <c r="R443" s="40">
        <v>111</v>
      </c>
    </row>
    <row r="444" spans="1:18" x14ac:dyDescent="0.25">
      <c r="A444" s="11" t="s">
        <v>949</v>
      </c>
      <c r="B444" s="14" t="s">
        <v>425</v>
      </c>
      <c r="C444" s="43" t="s">
        <v>1029</v>
      </c>
      <c r="D444" s="11" t="s">
        <v>184</v>
      </c>
      <c r="E444" s="69" t="s">
        <v>978</v>
      </c>
      <c r="F444" s="48">
        <v>18200</v>
      </c>
      <c r="G444" s="73">
        <v>0</v>
      </c>
      <c r="H444" s="1">
        <v>25</v>
      </c>
      <c r="I444" s="1">
        <f t="shared" si="148"/>
        <v>522.34</v>
      </c>
      <c r="J444" s="1">
        <f t="shared" si="149"/>
        <v>1437.8</v>
      </c>
      <c r="K444" s="1">
        <f t="shared" si="150"/>
        <v>200.20000000000002</v>
      </c>
      <c r="L444" s="1">
        <f t="shared" si="151"/>
        <v>553.28</v>
      </c>
      <c r="M444" s="1">
        <f t="shared" si="152"/>
        <v>1437.8</v>
      </c>
      <c r="N444" s="2">
        <f t="shared" si="153"/>
        <v>1960.1399999999999</v>
      </c>
      <c r="O444" s="77">
        <f t="shared" si="147"/>
        <v>1100.6199999999999</v>
      </c>
      <c r="P444" s="2">
        <f t="shared" si="154"/>
        <v>3060.7599999999998</v>
      </c>
      <c r="Q444" s="74">
        <f t="shared" si="155"/>
        <v>17099.38</v>
      </c>
      <c r="R444" s="40">
        <v>111</v>
      </c>
    </row>
    <row r="445" spans="1:18" x14ac:dyDescent="0.25">
      <c r="A445" s="11" t="s">
        <v>950</v>
      </c>
      <c r="B445" s="14" t="s">
        <v>426</v>
      </c>
      <c r="C445" s="43" t="s">
        <v>1029</v>
      </c>
      <c r="D445" s="11" t="s">
        <v>324</v>
      </c>
      <c r="E445" s="69" t="s">
        <v>978</v>
      </c>
      <c r="F445" s="50">
        <v>10010</v>
      </c>
      <c r="G445" s="73">
        <v>0</v>
      </c>
      <c r="H445" s="1">
        <v>25</v>
      </c>
      <c r="I445" s="1">
        <f t="shared" si="148"/>
        <v>287.28699999999998</v>
      </c>
      <c r="J445" s="1">
        <f t="shared" si="149"/>
        <v>790.79</v>
      </c>
      <c r="K445" s="1">
        <f t="shared" si="150"/>
        <v>110.11000000000001</v>
      </c>
      <c r="L445" s="1">
        <f t="shared" si="151"/>
        <v>304.30399999999997</v>
      </c>
      <c r="M445" s="1">
        <f t="shared" si="152"/>
        <v>790.79</v>
      </c>
      <c r="N445" s="2">
        <f t="shared" si="153"/>
        <v>1078.077</v>
      </c>
      <c r="O445" s="77">
        <f t="shared" si="147"/>
        <v>616.59099999999989</v>
      </c>
      <c r="P445" s="2">
        <f t="shared" si="154"/>
        <v>1694.6679999999999</v>
      </c>
      <c r="Q445" s="74">
        <f t="shared" si="155"/>
        <v>9393.4089999999997</v>
      </c>
      <c r="R445" s="40">
        <v>111</v>
      </c>
    </row>
    <row r="446" spans="1:18" x14ac:dyDescent="0.25">
      <c r="A446" s="11" t="s">
        <v>951</v>
      </c>
      <c r="B446" s="21" t="s">
        <v>28</v>
      </c>
      <c r="C446" s="43" t="s">
        <v>1029</v>
      </c>
      <c r="D446" s="11" t="s">
        <v>176</v>
      </c>
      <c r="E446" s="69" t="s">
        <v>978</v>
      </c>
      <c r="F446" s="42">
        <v>42350</v>
      </c>
      <c r="G446" s="73">
        <v>354.57</v>
      </c>
      <c r="H446" s="1">
        <v>25</v>
      </c>
      <c r="I446" s="1">
        <f t="shared" si="148"/>
        <v>1215.4449999999999</v>
      </c>
      <c r="J446" s="1">
        <f t="shared" si="149"/>
        <v>3345.65</v>
      </c>
      <c r="K446" s="1">
        <f t="shared" si="150"/>
        <v>465.85</v>
      </c>
      <c r="L446" s="1">
        <f t="shared" si="151"/>
        <v>1287.44</v>
      </c>
      <c r="M446" s="1">
        <f t="shared" si="152"/>
        <v>3345.65</v>
      </c>
      <c r="N446" s="2">
        <f t="shared" si="153"/>
        <v>4561.0950000000003</v>
      </c>
      <c r="O446" s="77">
        <f t="shared" si="147"/>
        <v>2882.4550000000004</v>
      </c>
      <c r="P446" s="2">
        <f t="shared" si="154"/>
        <v>7443.5500000000011</v>
      </c>
      <c r="Q446" s="74">
        <f t="shared" si="155"/>
        <v>39112.974999999999</v>
      </c>
      <c r="R446" s="40">
        <v>111</v>
      </c>
    </row>
    <row r="447" spans="1:18" x14ac:dyDescent="0.25">
      <c r="A447" s="11" t="s">
        <v>952</v>
      </c>
      <c r="B447" s="29" t="s">
        <v>427</v>
      </c>
      <c r="C447" s="43" t="s">
        <v>1030</v>
      </c>
      <c r="D447" s="30" t="s">
        <v>189</v>
      </c>
      <c r="E447" s="69" t="s">
        <v>978</v>
      </c>
      <c r="F447" s="62">
        <v>9750</v>
      </c>
      <c r="G447" s="73">
        <v>0</v>
      </c>
      <c r="H447" s="1">
        <v>25</v>
      </c>
      <c r="I447" s="1">
        <f t="shared" si="148"/>
        <v>279.82499999999999</v>
      </c>
      <c r="J447" s="1">
        <f t="shared" si="149"/>
        <v>770.25</v>
      </c>
      <c r="K447" s="1">
        <f t="shared" si="150"/>
        <v>107.25000000000001</v>
      </c>
      <c r="L447" s="1">
        <f t="shared" si="151"/>
        <v>296.39999999999998</v>
      </c>
      <c r="M447" s="1">
        <f t="shared" si="152"/>
        <v>770.25</v>
      </c>
      <c r="N447" s="2">
        <f t="shared" si="153"/>
        <v>1050.075</v>
      </c>
      <c r="O447" s="77">
        <f t="shared" si="147"/>
        <v>601.22499999999991</v>
      </c>
      <c r="P447" s="2">
        <f t="shared" si="154"/>
        <v>1651.3</v>
      </c>
      <c r="Q447" s="74">
        <f t="shared" si="155"/>
        <v>9148.7749999999996</v>
      </c>
      <c r="R447" s="40">
        <v>111</v>
      </c>
    </row>
    <row r="448" spans="1:18" x14ac:dyDescent="0.25">
      <c r="A448" s="11" t="s">
        <v>953</v>
      </c>
      <c r="B448" s="31" t="s">
        <v>428</v>
      </c>
      <c r="C448" s="43" t="s">
        <v>1030</v>
      </c>
      <c r="D448" s="30" t="s">
        <v>186</v>
      </c>
      <c r="E448" s="69" t="s">
        <v>978</v>
      </c>
      <c r="F448" s="64">
        <v>10000</v>
      </c>
      <c r="G448" s="73">
        <v>0</v>
      </c>
      <c r="H448" s="1">
        <v>25</v>
      </c>
      <c r="I448" s="1">
        <f t="shared" si="148"/>
        <v>287</v>
      </c>
      <c r="J448" s="1">
        <f t="shared" si="149"/>
        <v>790</v>
      </c>
      <c r="K448" s="1">
        <f t="shared" si="150"/>
        <v>110.00000000000001</v>
      </c>
      <c r="L448" s="1">
        <f t="shared" si="151"/>
        <v>304</v>
      </c>
      <c r="M448" s="1">
        <f t="shared" si="152"/>
        <v>790</v>
      </c>
      <c r="N448" s="2">
        <f t="shared" si="153"/>
        <v>1077</v>
      </c>
      <c r="O448" s="77">
        <f t="shared" si="147"/>
        <v>616</v>
      </c>
      <c r="P448" s="2">
        <f t="shared" si="154"/>
        <v>1693</v>
      </c>
      <c r="Q448" s="74">
        <f t="shared" si="155"/>
        <v>9384</v>
      </c>
      <c r="R448" s="40">
        <v>111</v>
      </c>
    </row>
    <row r="449" spans="1:18" x14ac:dyDescent="0.25">
      <c r="A449" s="11" t="s">
        <v>954</v>
      </c>
      <c r="B449" s="34" t="s">
        <v>429</v>
      </c>
      <c r="C449" s="43" t="s">
        <v>1030</v>
      </c>
      <c r="D449" s="30" t="s">
        <v>192</v>
      </c>
      <c r="E449" s="69" t="s">
        <v>978</v>
      </c>
      <c r="F449" s="62">
        <v>12000</v>
      </c>
      <c r="G449" s="73">
        <v>0</v>
      </c>
      <c r="H449" s="1">
        <v>25</v>
      </c>
      <c r="I449" s="1">
        <f t="shared" si="148"/>
        <v>344.4</v>
      </c>
      <c r="J449" s="1">
        <f t="shared" si="149"/>
        <v>948</v>
      </c>
      <c r="K449" s="1">
        <f t="shared" si="150"/>
        <v>132</v>
      </c>
      <c r="L449" s="1">
        <f t="shared" si="151"/>
        <v>364.8</v>
      </c>
      <c r="M449" s="1">
        <f t="shared" si="152"/>
        <v>948</v>
      </c>
      <c r="N449" s="2">
        <f t="shared" si="153"/>
        <v>1292.4000000000001</v>
      </c>
      <c r="O449" s="77">
        <f t="shared" si="147"/>
        <v>734.2</v>
      </c>
      <c r="P449" s="2">
        <f t="shared" si="154"/>
        <v>2026.6000000000001</v>
      </c>
      <c r="Q449" s="74">
        <f t="shared" si="155"/>
        <v>11265.8</v>
      </c>
      <c r="R449" s="40">
        <v>111</v>
      </c>
    </row>
    <row r="450" spans="1:18" x14ac:dyDescent="0.25">
      <c r="A450" s="11" t="s">
        <v>955</v>
      </c>
      <c r="B450" s="28" t="s">
        <v>430</v>
      </c>
      <c r="C450" s="43" t="s">
        <v>1030</v>
      </c>
      <c r="D450" s="11" t="s">
        <v>431</v>
      </c>
      <c r="E450" s="69" t="s">
        <v>978</v>
      </c>
      <c r="F450" s="48">
        <v>14250</v>
      </c>
      <c r="G450" s="73">
        <v>0</v>
      </c>
      <c r="H450" s="1">
        <v>25</v>
      </c>
      <c r="I450" s="1">
        <f t="shared" si="148"/>
        <v>408.97500000000002</v>
      </c>
      <c r="J450" s="1">
        <f t="shared" si="149"/>
        <v>1125.75</v>
      </c>
      <c r="K450" s="1">
        <f t="shared" si="150"/>
        <v>156.75000000000003</v>
      </c>
      <c r="L450" s="1">
        <f t="shared" si="151"/>
        <v>433.2</v>
      </c>
      <c r="M450" s="1">
        <f t="shared" si="152"/>
        <v>1125.75</v>
      </c>
      <c r="N450" s="2">
        <f t="shared" si="153"/>
        <v>1534.7249999999999</v>
      </c>
      <c r="O450" s="77">
        <f t="shared" si="147"/>
        <v>867.17499999999995</v>
      </c>
      <c r="P450" s="2">
        <f t="shared" si="154"/>
        <v>2401.8999999999996</v>
      </c>
      <c r="Q450" s="74">
        <f t="shared" si="155"/>
        <v>13382.825000000001</v>
      </c>
      <c r="R450" s="40">
        <v>111</v>
      </c>
    </row>
    <row r="451" spans="1:18" x14ac:dyDescent="0.25">
      <c r="A451" s="11" t="s">
        <v>956</v>
      </c>
      <c r="B451" s="24" t="s">
        <v>432</v>
      </c>
      <c r="C451" s="43" t="s">
        <v>1030</v>
      </c>
      <c r="D451" s="11" t="s">
        <v>191</v>
      </c>
      <c r="E451" s="69" t="s">
        <v>978</v>
      </c>
      <c r="F451" s="48">
        <v>42000</v>
      </c>
      <c r="G451" s="73">
        <v>585.01</v>
      </c>
      <c r="H451" s="1">
        <v>25</v>
      </c>
      <c r="I451" s="1">
        <f t="shared" si="148"/>
        <v>1205.4000000000001</v>
      </c>
      <c r="J451" s="1">
        <f t="shared" si="149"/>
        <v>3318</v>
      </c>
      <c r="K451" s="1">
        <f t="shared" si="150"/>
        <v>462.00000000000006</v>
      </c>
      <c r="L451" s="1">
        <f t="shared" si="151"/>
        <v>1276.8</v>
      </c>
      <c r="M451" s="1">
        <f t="shared" si="152"/>
        <v>3318</v>
      </c>
      <c r="N451" s="2">
        <f t="shared" si="153"/>
        <v>4523.3999999999996</v>
      </c>
      <c r="O451" s="77">
        <f t="shared" si="147"/>
        <v>3092.21</v>
      </c>
      <c r="P451" s="2">
        <f t="shared" si="154"/>
        <v>7615.61</v>
      </c>
      <c r="Q451" s="74">
        <f t="shared" si="155"/>
        <v>38322.78</v>
      </c>
      <c r="R451" s="40">
        <v>111</v>
      </c>
    </row>
    <row r="452" spans="1:18" x14ac:dyDescent="0.25">
      <c r="A452" s="11" t="s">
        <v>957</v>
      </c>
      <c r="B452" s="15" t="s">
        <v>433</v>
      </c>
      <c r="C452" s="53" t="s">
        <v>1031</v>
      </c>
      <c r="D452" s="11" t="s">
        <v>192</v>
      </c>
      <c r="E452" s="69" t="s">
        <v>978</v>
      </c>
      <c r="F452" s="50">
        <v>13500</v>
      </c>
      <c r="G452" s="73">
        <v>0</v>
      </c>
      <c r="H452" s="1">
        <v>25</v>
      </c>
      <c r="I452" s="1">
        <f t="shared" si="148"/>
        <v>387.45</v>
      </c>
      <c r="J452" s="1">
        <f t="shared" si="149"/>
        <v>1066.5</v>
      </c>
      <c r="K452" s="1">
        <f t="shared" si="150"/>
        <v>148.50000000000003</v>
      </c>
      <c r="L452" s="1">
        <f t="shared" si="151"/>
        <v>410.4</v>
      </c>
      <c r="M452" s="1">
        <f t="shared" si="152"/>
        <v>1066.5</v>
      </c>
      <c r="N452" s="2">
        <f t="shared" si="153"/>
        <v>1453.95</v>
      </c>
      <c r="O452" s="77">
        <f t="shared" si="147"/>
        <v>822.84999999999991</v>
      </c>
      <c r="P452" s="2">
        <f t="shared" si="154"/>
        <v>2276.8000000000002</v>
      </c>
      <c r="Q452" s="74">
        <f t="shared" si="155"/>
        <v>12677.15</v>
      </c>
      <c r="R452" s="40">
        <v>111</v>
      </c>
    </row>
    <row r="453" spans="1:18" x14ac:dyDescent="0.25">
      <c r="A453" s="11" t="s">
        <v>958</v>
      </c>
      <c r="B453" s="12" t="s">
        <v>434</v>
      </c>
      <c r="C453" s="53" t="s">
        <v>1031</v>
      </c>
      <c r="D453" s="13" t="s">
        <v>435</v>
      </c>
      <c r="E453" s="69" t="s">
        <v>978</v>
      </c>
      <c r="F453" s="44">
        <v>42500</v>
      </c>
      <c r="G453" s="73">
        <v>795.49</v>
      </c>
      <c r="H453" s="1">
        <v>25</v>
      </c>
      <c r="I453" s="1">
        <f t="shared" si="148"/>
        <v>1219.75</v>
      </c>
      <c r="J453" s="1">
        <f t="shared" si="149"/>
        <v>3357.5</v>
      </c>
      <c r="K453" s="1">
        <f t="shared" si="150"/>
        <v>467.50000000000006</v>
      </c>
      <c r="L453" s="1">
        <f t="shared" si="151"/>
        <v>1292</v>
      </c>
      <c r="M453" s="1">
        <f t="shared" si="152"/>
        <v>3357.5</v>
      </c>
      <c r="N453" s="2">
        <f t="shared" si="153"/>
        <v>4577.25</v>
      </c>
      <c r="O453" s="77">
        <f t="shared" si="147"/>
        <v>3332.24</v>
      </c>
      <c r="P453" s="2">
        <f t="shared" si="154"/>
        <v>7909.49</v>
      </c>
      <c r="Q453" s="74">
        <f t="shared" si="155"/>
        <v>38372.270000000004</v>
      </c>
      <c r="R453" s="40">
        <v>111</v>
      </c>
    </row>
    <row r="454" spans="1:18" x14ac:dyDescent="0.25">
      <c r="A454" s="11" t="s">
        <v>959</v>
      </c>
      <c r="B454" s="28" t="s">
        <v>436</v>
      </c>
      <c r="C454" s="53" t="s">
        <v>1031</v>
      </c>
      <c r="D454" s="11" t="s">
        <v>211</v>
      </c>
      <c r="E454" s="69" t="s">
        <v>978</v>
      </c>
      <c r="F454" s="50">
        <v>16250</v>
      </c>
      <c r="G454" s="73">
        <v>0</v>
      </c>
      <c r="H454" s="1">
        <v>25</v>
      </c>
      <c r="I454" s="1">
        <f t="shared" si="148"/>
        <v>466.375</v>
      </c>
      <c r="J454" s="1">
        <f t="shared" si="149"/>
        <v>1283.75</v>
      </c>
      <c r="K454" s="1">
        <f t="shared" si="150"/>
        <v>178.75000000000003</v>
      </c>
      <c r="L454" s="1">
        <f t="shared" si="151"/>
        <v>494</v>
      </c>
      <c r="M454" s="1">
        <f t="shared" si="152"/>
        <v>1283.75</v>
      </c>
      <c r="N454" s="2">
        <f t="shared" si="153"/>
        <v>1750.125</v>
      </c>
      <c r="O454" s="77">
        <f t="shared" si="147"/>
        <v>985.375</v>
      </c>
      <c r="P454" s="2">
        <f t="shared" si="154"/>
        <v>2735.5</v>
      </c>
      <c r="Q454" s="74">
        <f t="shared" si="155"/>
        <v>15264.625</v>
      </c>
      <c r="R454" s="40">
        <v>111</v>
      </c>
    </row>
    <row r="455" spans="1:18" x14ac:dyDescent="0.25">
      <c r="A455" s="11" t="s">
        <v>960</v>
      </c>
      <c r="B455" s="29" t="s">
        <v>437</v>
      </c>
      <c r="C455" s="43" t="s">
        <v>1032</v>
      </c>
      <c r="D455" s="30" t="s">
        <v>189</v>
      </c>
      <c r="E455" s="69" t="s">
        <v>978</v>
      </c>
      <c r="F455" s="62">
        <v>10010</v>
      </c>
      <c r="G455" s="73">
        <v>0</v>
      </c>
      <c r="H455" s="1">
        <v>25</v>
      </c>
      <c r="I455" s="1">
        <f t="shared" si="148"/>
        <v>287.28699999999998</v>
      </c>
      <c r="J455" s="1">
        <f t="shared" si="149"/>
        <v>790.79</v>
      </c>
      <c r="K455" s="1">
        <f t="shared" si="150"/>
        <v>110.11000000000001</v>
      </c>
      <c r="L455" s="1">
        <f t="shared" si="151"/>
        <v>304.30399999999997</v>
      </c>
      <c r="M455" s="1">
        <f t="shared" si="152"/>
        <v>790.79</v>
      </c>
      <c r="N455" s="2">
        <f t="shared" si="153"/>
        <v>1078.077</v>
      </c>
      <c r="O455" s="77">
        <f t="shared" si="147"/>
        <v>616.59099999999989</v>
      </c>
      <c r="P455" s="2">
        <f t="shared" si="154"/>
        <v>1694.6679999999999</v>
      </c>
      <c r="Q455" s="74">
        <f t="shared" si="155"/>
        <v>9393.4089999999997</v>
      </c>
      <c r="R455" s="40">
        <v>111</v>
      </c>
    </row>
    <row r="456" spans="1:18" x14ac:dyDescent="0.25">
      <c r="A456" s="11" t="s">
        <v>961</v>
      </c>
      <c r="B456" s="21" t="s">
        <v>29</v>
      </c>
      <c r="C456" s="43" t="s">
        <v>1032</v>
      </c>
      <c r="D456" s="11" t="s">
        <v>176</v>
      </c>
      <c r="E456" s="69" t="s">
        <v>978</v>
      </c>
      <c r="F456" s="42">
        <v>42500</v>
      </c>
      <c r="G456" s="73">
        <v>795.49</v>
      </c>
      <c r="H456" s="1">
        <v>25</v>
      </c>
      <c r="I456" s="1">
        <f t="shared" si="148"/>
        <v>1219.75</v>
      </c>
      <c r="J456" s="1">
        <f t="shared" si="149"/>
        <v>3357.5</v>
      </c>
      <c r="K456" s="1">
        <f t="shared" si="150"/>
        <v>467.50000000000006</v>
      </c>
      <c r="L456" s="1">
        <f t="shared" si="151"/>
        <v>1292</v>
      </c>
      <c r="M456" s="1">
        <f t="shared" si="152"/>
        <v>3357.5</v>
      </c>
      <c r="N456" s="2">
        <f t="shared" si="153"/>
        <v>4577.25</v>
      </c>
      <c r="O456" s="77">
        <f t="shared" si="147"/>
        <v>3332.24</v>
      </c>
      <c r="P456" s="2">
        <f t="shared" si="154"/>
        <v>7909.49</v>
      </c>
      <c r="Q456" s="74">
        <f t="shared" si="155"/>
        <v>38372.270000000004</v>
      </c>
      <c r="R456" s="40">
        <v>111</v>
      </c>
    </row>
    <row r="457" spans="1:18" x14ac:dyDescent="0.25">
      <c r="A457" s="11" t="s">
        <v>962</v>
      </c>
      <c r="B457" s="14" t="s">
        <v>438</v>
      </c>
      <c r="C457" s="43" t="s">
        <v>1032</v>
      </c>
      <c r="D457" s="11" t="s">
        <v>439</v>
      </c>
      <c r="E457" s="69" t="s">
        <v>978</v>
      </c>
      <c r="F457" s="48">
        <v>16800</v>
      </c>
      <c r="G457" s="73">
        <v>0</v>
      </c>
      <c r="H457" s="1">
        <v>25</v>
      </c>
      <c r="I457" s="1">
        <f t="shared" si="148"/>
        <v>482.16</v>
      </c>
      <c r="J457" s="1">
        <f t="shared" si="149"/>
        <v>1327.2</v>
      </c>
      <c r="K457" s="1">
        <f t="shared" si="150"/>
        <v>184.8</v>
      </c>
      <c r="L457" s="1">
        <f t="shared" si="151"/>
        <v>510.72</v>
      </c>
      <c r="M457" s="1">
        <f t="shared" si="152"/>
        <v>1327.2</v>
      </c>
      <c r="N457" s="2">
        <f t="shared" si="153"/>
        <v>1809.3600000000001</v>
      </c>
      <c r="O457" s="77">
        <f t="shared" si="147"/>
        <v>1017.8800000000001</v>
      </c>
      <c r="P457" s="2">
        <f t="shared" si="154"/>
        <v>2827.2400000000002</v>
      </c>
      <c r="Q457" s="74">
        <f t="shared" si="155"/>
        <v>15782.119999999999</v>
      </c>
      <c r="R457" s="40">
        <v>111</v>
      </c>
    </row>
    <row r="458" spans="1:18" x14ac:dyDescent="0.25">
      <c r="A458" s="11" t="s">
        <v>963</v>
      </c>
      <c r="B458" s="18" t="s">
        <v>440</v>
      </c>
      <c r="C458" s="43" t="s">
        <v>1032</v>
      </c>
      <c r="D458" s="11" t="s">
        <v>178</v>
      </c>
      <c r="E458" s="69" t="s">
        <v>978</v>
      </c>
      <c r="F458" s="50">
        <v>15525</v>
      </c>
      <c r="G458" s="73">
        <v>0</v>
      </c>
      <c r="H458" s="1">
        <v>25</v>
      </c>
      <c r="I458" s="1">
        <f t="shared" si="148"/>
        <v>445.5675</v>
      </c>
      <c r="J458" s="1">
        <f t="shared" si="149"/>
        <v>1226.4749999999999</v>
      </c>
      <c r="K458" s="1">
        <f t="shared" si="150"/>
        <v>170.77500000000001</v>
      </c>
      <c r="L458" s="1">
        <f t="shared" si="151"/>
        <v>471.96</v>
      </c>
      <c r="M458" s="1">
        <f t="shared" si="152"/>
        <v>1226.4749999999999</v>
      </c>
      <c r="N458" s="2">
        <f t="shared" si="153"/>
        <v>1672.0425</v>
      </c>
      <c r="O458" s="77">
        <f t="shared" si="147"/>
        <v>942.52749999999992</v>
      </c>
      <c r="P458" s="2">
        <f t="shared" si="154"/>
        <v>2614.5699999999997</v>
      </c>
      <c r="Q458" s="74">
        <f t="shared" si="155"/>
        <v>14582.4725</v>
      </c>
      <c r="R458" s="40">
        <v>111</v>
      </c>
    </row>
    <row r="459" spans="1:18" x14ac:dyDescent="0.25">
      <c r="A459" s="11" t="s">
        <v>964</v>
      </c>
      <c r="B459" s="14" t="s">
        <v>441</v>
      </c>
      <c r="C459" s="43" t="s">
        <v>1032</v>
      </c>
      <c r="D459" s="11" t="s">
        <v>186</v>
      </c>
      <c r="E459" s="69" t="s">
        <v>978</v>
      </c>
      <c r="F459" s="48">
        <v>12325</v>
      </c>
      <c r="G459" s="73">
        <v>0</v>
      </c>
      <c r="H459" s="1">
        <v>25</v>
      </c>
      <c r="I459" s="1">
        <f t="shared" si="148"/>
        <v>353.72750000000002</v>
      </c>
      <c r="J459" s="1">
        <f t="shared" si="149"/>
        <v>973.67499999999995</v>
      </c>
      <c r="K459" s="1">
        <f t="shared" si="150"/>
        <v>135.57500000000002</v>
      </c>
      <c r="L459" s="1">
        <f t="shared" si="151"/>
        <v>374.68</v>
      </c>
      <c r="M459" s="1">
        <f t="shared" si="152"/>
        <v>973.67499999999995</v>
      </c>
      <c r="N459" s="2">
        <f t="shared" si="153"/>
        <v>1327.4024999999999</v>
      </c>
      <c r="O459" s="77">
        <f t="shared" si="147"/>
        <v>753.40750000000003</v>
      </c>
      <c r="P459" s="2">
        <f t="shared" si="154"/>
        <v>2080.81</v>
      </c>
      <c r="Q459" s="74">
        <f t="shared" si="155"/>
        <v>11571.592500000001</v>
      </c>
      <c r="R459" s="40">
        <v>111</v>
      </c>
    </row>
    <row r="460" spans="1:18" x14ac:dyDescent="0.25">
      <c r="A460" s="11" t="s">
        <v>965</v>
      </c>
      <c r="B460" s="26" t="s">
        <v>442</v>
      </c>
      <c r="C460" s="43" t="s">
        <v>1032</v>
      </c>
      <c r="D460" s="11" t="s">
        <v>443</v>
      </c>
      <c r="E460" s="69" t="s">
        <v>978</v>
      </c>
      <c r="F460" s="50">
        <v>11200</v>
      </c>
      <c r="G460" s="73">
        <v>0</v>
      </c>
      <c r="H460" s="1">
        <v>25</v>
      </c>
      <c r="I460" s="1">
        <f t="shared" si="148"/>
        <v>321.44</v>
      </c>
      <c r="J460" s="1">
        <f t="shared" si="149"/>
        <v>884.8</v>
      </c>
      <c r="K460" s="1">
        <f t="shared" si="150"/>
        <v>123.20000000000002</v>
      </c>
      <c r="L460" s="1">
        <f t="shared" si="151"/>
        <v>340.48</v>
      </c>
      <c r="M460" s="1">
        <f t="shared" si="152"/>
        <v>884.8</v>
      </c>
      <c r="N460" s="2">
        <f t="shared" si="153"/>
        <v>1206.24</v>
      </c>
      <c r="O460" s="77">
        <f t="shared" si="147"/>
        <v>686.92000000000007</v>
      </c>
      <c r="P460" s="2">
        <f t="shared" si="154"/>
        <v>1893.16</v>
      </c>
      <c r="Q460" s="74">
        <f t="shared" si="155"/>
        <v>10513.08</v>
      </c>
      <c r="R460" s="40">
        <v>111</v>
      </c>
    </row>
    <row r="461" spans="1:18" x14ac:dyDescent="0.25">
      <c r="A461" s="11" t="s">
        <v>966</v>
      </c>
      <c r="B461" s="14" t="s">
        <v>444</v>
      </c>
      <c r="C461" s="43" t="s">
        <v>1032</v>
      </c>
      <c r="D461" s="11" t="s">
        <v>184</v>
      </c>
      <c r="E461" s="69" t="s">
        <v>978</v>
      </c>
      <c r="F461" s="48">
        <v>21000</v>
      </c>
      <c r="G461" s="73">
        <v>0</v>
      </c>
      <c r="H461" s="1">
        <v>25</v>
      </c>
      <c r="I461" s="1">
        <f t="shared" si="148"/>
        <v>602.70000000000005</v>
      </c>
      <c r="J461" s="1">
        <f t="shared" si="149"/>
        <v>1659</v>
      </c>
      <c r="K461" s="1">
        <f t="shared" si="150"/>
        <v>231.00000000000003</v>
      </c>
      <c r="L461" s="1">
        <f t="shared" si="151"/>
        <v>638.4</v>
      </c>
      <c r="M461" s="1">
        <f t="shared" si="152"/>
        <v>1659</v>
      </c>
      <c r="N461" s="2">
        <f t="shared" si="153"/>
        <v>2261.6999999999998</v>
      </c>
      <c r="O461" s="77">
        <f t="shared" si="147"/>
        <v>1266.0999999999999</v>
      </c>
      <c r="P461" s="2">
        <f t="shared" si="154"/>
        <v>3527.7999999999997</v>
      </c>
      <c r="Q461" s="74">
        <f t="shared" si="155"/>
        <v>19733.900000000001</v>
      </c>
      <c r="R461" s="40">
        <v>111</v>
      </c>
    </row>
    <row r="462" spans="1:18" x14ac:dyDescent="0.25">
      <c r="A462" s="11" t="s">
        <v>967</v>
      </c>
      <c r="B462" s="47" t="s">
        <v>30</v>
      </c>
      <c r="C462" s="43" t="s">
        <v>1032</v>
      </c>
      <c r="D462" s="11" t="s">
        <v>181</v>
      </c>
      <c r="E462" s="69" t="s">
        <v>978</v>
      </c>
      <c r="F462" s="42">
        <v>30000</v>
      </c>
      <c r="G462" s="73">
        <v>0</v>
      </c>
      <c r="H462" s="1">
        <v>25</v>
      </c>
      <c r="I462" s="1">
        <f t="shared" si="148"/>
        <v>861</v>
      </c>
      <c r="J462" s="1">
        <f t="shared" si="149"/>
        <v>2370</v>
      </c>
      <c r="K462" s="1">
        <f t="shared" si="150"/>
        <v>330.00000000000006</v>
      </c>
      <c r="L462" s="1">
        <f t="shared" si="151"/>
        <v>912</v>
      </c>
      <c r="M462" s="1">
        <f t="shared" si="152"/>
        <v>2370</v>
      </c>
      <c r="N462" s="2">
        <f t="shared" si="153"/>
        <v>3231</v>
      </c>
      <c r="O462" s="77">
        <f t="shared" si="147"/>
        <v>1798</v>
      </c>
      <c r="P462" s="2">
        <f t="shared" si="154"/>
        <v>5029</v>
      </c>
      <c r="Q462" s="74">
        <f t="shared" si="155"/>
        <v>28202</v>
      </c>
      <c r="R462" s="40">
        <v>111</v>
      </c>
    </row>
    <row r="463" spans="1:18" x14ac:dyDescent="0.25">
      <c r="A463" s="11" t="s">
        <v>968</v>
      </c>
      <c r="B463" s="18" t="s">
        <v>445</v>
      </c>
      <c r="C463" s="43" t="s">
        <v>1033</v>
      </c>
      <c r="D463" s="11" t="s">
        <v>178</v>
      </c>
      <c r="E463" s="69" t="s">
        <v>978</v>
      </c>
      <c r="F463" s="48">
        <v>12600</v>
      </c>
      <c r="G463" s="73">
        <v>0</v>
      </c>
      <c r="H463" s="1">
        <v>25</v>
      </c>
      <c r="I463" s="1">
        <f t="shared" si="148"/>
        <v>361.62</v>
      </c>
      <c r="J463" s="1">
        <f t="shared" si="149"/>
        <v>995.4</v>
      </c>
      <c r="K463" s="1">
        <f t="shared" si="150"/>
        <v>138.60000000000002</v>
      </c>
      <c r="L463" s="1">
        <f t="shared" si="151"/>
        <v>383.04</v>
      </c>
      <c r="M463" s="1">
        <f t="shared" si="152"/>
        <v>995.4</v>
      </c>
      <c r="N463" s="2">
        <f t="shared" si="153"/>
        <v>1357.02</v>
      </c>
      <c r="O463" s="77">
        <f t="shared" si="147"/>
        <v>769.66000000000008</v>
      </c>
      <c r="P463" s="2">
        <f t="shared" si="154"/>
        <v>2126.6800000000003</v>
      </c>
      <c r="Q463" s="74">
        <f t="shared" si="155"/>
        <v>11830.34</v>
      </c>
      <c r="R463" s="40">
        <v>111</v>
      </c>
    </row>
    <row r="464" spans="1:18" x14ac:dyDescent="0.25">
      <c r="A464" s="11" t="s">
        <v>969</v>
      </c>
      <c r="B464" s="28" t="s">
        <v>446</v>
      </c>
      <c r="C464" s="43" t="s">
        <v>1033</v>
      </c>
      <c r="D464" s="11" t="s">
        <v>178</v>
      </c>
      <c r="E464" s="69" t="s">
        <v>978</v>
      </c>
      <c r="F464" s="48">
        <v>15000</v>
      </c>
      <c r="G464" s="73">
        <v>0</v>
      </c>
      <c r="H464" s="1">
        <v>25</v>
      </c>
      <c r="I464" s="1">
        <f t="shared" si="148"/>
        <v>430.5</v>
      </c>
      <c r="J464" s="1">
        <f t="shared" si="149"/>
        <v>1185</v>
      </c>
      <c r="K464" s="1">
        <f t="shared" si="150"/>
        <v>165.00000000000003</v>
      </c>
      <c r="L464" s="1">
        <f t="shared" si="151"/>
        <v>456</v>
      </c>
      <c r="M464" s="1">
        <f t="shared" si="152"/>
        <v>1185</v>
      </c>
      <c r="N464" s="2">
        <f t="shared" si="153"/>
        <v>1615.5</v>
      </c>
      <c r="O464" s="77">
        <f t="shared" si="147"/>
        <v>911.5</v>
      </c>
      <c r="P464" s="2">
        <f t="shared" si="154"/>
        <v>2527</v>
      </c>
      <c r="Q464" s="74">
        <f t="shared" si="155"/>
        <v>14088.5</v>
      </c>
      <c r="R464" s="40">
        <v>111</v>
      </c>
    </row>
    <row r="465" spans="1:18" x14ac:dyDescent="0.25">
      <c r="A465" s="11" t="s">
        <v>970</v>
      </c>
      <c r="B465" s="47" t="s">
        <v>1067</v>
      </c>
      <c r="C465" s="43" t="s">
        <v>1033</v>
      </c>
      <c r="D465" s="80" t="s">
        <v>191</v>
      </c>
      <c r="E465" s="69" t="s">
        <v>978</v>
      </c>
      <c r="F465" s="48">
        <v>42000</v>
      </c>
      <c r="G465" s="78">
        <v>0</v>
      </c>
      <c r="H465" s="77">
        <v>25</v>
      </c>
      <c r="I465" s="77">
        <f>F465*2.87%</f>
        <v>1205.4000000000001</v>
      </c>
      <c r="J465" s="77">
        <f>F465*7.1%</f>
        <v>2981.9999999999995</v>
      </c>
      <c r="K465" s="77">
        <f>F465*1.1%</f>
        <v>462.00000000000006</v>
      </c>
      <c r="L465" s="77">
        <f>F465*3.04%</f>
        <v>1276.8</v>
      </c>
      <c r="M465" s="77">
        <f>F465*7.09%</f>
        <v>2977.8</v>
      </c>
      <c r="N465" s="76">
        <f>I465+J465+K465+L465+M465</f>
        <v>8904</v>
      </c>
      <c r="O465" s="77">
        <f t="shared" ref="O465:O472" si="165">I465+L465+H465+G465</f>
        <v>2507.1999999999998</v>
      </c>
      <c r="P465" s="76">
        <f>N465+O465</f>
        <v>11411.2</v>
      </c>
      <c r="Q465" s="75">
        <f>F465-O465</f>
        <v>39492.800000000003</v>
      </c>
      <c r="R465" s="40">
        <v>111</v>
      </c>
    </row>
    <row r="466" spans="1:18" x14ac:dyDescent="0.25">
      <c r="A466" s="11" t="s">
        <v>971</v>
      </c>
      <c r="B466" s="12" t="s">
        <v>212</v>
      </c>
      <c r="C466" s="43" t="s">
        <v>1034</v>
      </c>
      <c r="D466" s="13" t="s">
        <v>1114</v>
      </c>
      <c r="E466" s="69" t="s">
        <v>978</v>
      </c>
      <c r="F466" s="44">
        <v>42500</v>
      </c>
      <c r="G466" s="73">
        <v>795.49</v>
      </c>
      <c r="H466" s="1">
        <v>25</v>
      </c>
      <c r="I466" s="1">
        <f t="shared" si="148"/>
        <v>1219.75</v>
      </c>
      <c r="J466" s="1">
        <f t="shared" si="149"/>
        <v>3357.5</v>
      </c>
      <c r="K466" s="1">
        <f t="shared" si="150"/>
        <v>467.50000000000006</v>
      </c>
      <c r="L466" s="1">
        <f t="shared" si="151"/>
        <v>1292</v>
      </c>
      <c r="M466" s="1">
        <f t="shared" si="152"/>
        <v>3357.5</v>
      </c>
      <c r="N466" s="2">
        <f t="shared" si="153"/>
        <v>4577.25</v>
      </c>
      <c r="O466" s="77">
        <f t="shared" si="165"/>
        <v>3332.24</v>
      </c>
      <c r="P466" s="2">
        <f t="shared" si="154"/>
        <v>7909.49</v>
      </c>
      <c r="Q466" s="74">
        <f t="shared" si="155"/>
        <v>38372.270000000004</v>
      </c>
      <c r="R466" s="40">
        <v>111</v>
      </c>
    </row>
    <row r="467" spans="1:18" x14ac:dyDescent="0.25">
      <c r="A467" s="11" t="s">
        <v>972</v>
      </c>
      <c r="B467" s="16" t="s">
        <v>1083</v>
      </c>
      <c r="C467" s="43" t="s">
        <v>1034</v>
      </c>
      <c r="D467" s="83" t="s">
        <v>178</v>
      </c>
      <c r="E467" s="69" t="s">
        <v>978</v>
      </c>
      <c r="F467" s="50">
        <v>14000</v>
      </c>
      <c r="G467" s="78">
        <v>0</v>
      </c>
      <c r="H467" s="77">
        <v>25</v>
      </c>
      <c r="I467" s="77">
        <f>F467*2.87%</f>
        <v>401.8</v>
      </c>
      <c r="J467" s="77">
        <f>F467*7.1%</f>
        <v>993.99999999999989</v>
      </c>
      <c r="K467" s="77">
        <f>F467*1.1%</f>
        <v>154.00000000000003</v>
      </c>
      <c r="L467" s="77">
        <f>F467*3.04%</f>
        <v>425.6</v>
      </c>
      <c r="M467" s="77">
        <f>F467*7.09%</f>
        <v>992.6</v>
      </c>
      <c r="N467" s="76">
        <f>I467+J467+K467+L467+M467</f>
        <v>2968</v>
      </c>
      <c r="O467" s="77">
        <f t="shared" si="165"/>
        <v>852.40000000000009</v>
      </c>
      <c r="P467" s="76">
        <f>N467+O467</f>
        <v>3820.4</v>
      </c>
      <c r="Q467" s="75">
        <f>F467-O467</f>
        <v>13147.6</v>
      </c>
      <c r="R467" s="40">
        <v>111</v>
      </c>
    </row>
    <row r="468" spans="1:18" x14ac:dyDescent="0.25">
      <c r="A468" s="11" t="s">
        <v>973</v>
      </c>
      <c r="B468" s="12" t="s">
        <v>215</v>
      </c>
      <c r="C468" s="43" t="s">
        <v>1035</v>
      </c>
      <c r="D468" s="13" t="s">
        <v>216</v>
      </c>
      <c r="E468" s="69" t="s">
        <v>978</v>
      </c>
      <c r="F468" s="44">
        <v>50000</v>
      </c>
      <c r="G468" s="73">
        <v>1854</v>
      </c>
      <c r="H468" s="1">
        <v>25</v>
      </c>
      <c r="I468" s="1">
        <f t="shared" si="148"/>
        <v>1435</v>
      </c>
      <c r="J468" s="1">
        <f t="shared" si="149"/>
        <v>3950</v>
      </c>
      <c r="K468" s="1">
        <f t="shared" si="150"/>
        <v>550</v>
      </c>
      <c r="L468" s="1">
        <f t="shared" si="151"/>
        <v>1520</v>
      </c>
      <c r="M468" s="1">
        <f t="shared" si="152"/>
        <v>3950</v>
      </c>
      <c r="N468" s="2">
        <f t="shared" si="153"/>
        <v>5385</v>
      </c>
      <c r="O468" s="77">
        <f t="shared" si="165"/>
        <v>4834</v>
      </c>
      <c r="P468" s="2">
        <f t="shared" si="154"/>
        <v>10219</v>
      </c>
      <c r="Q468" s="74">
        <f t="shared" si="155"/>
        <v>43312</v>
      </c>
      <c r="R468" s="40">
        <v>111</v>
      </c>
    </row>
    <row r="469" spans="1:18" x14ac:dyDescent="0.25">
      <c r="A469" s="11" t="s">
        <v>974</v>
      </c>
      <c r="B469" s="12" t="s">
        <v>217</v>
      </c>
      <c r="C469" s="43" t="s">
        <v>1036</v>
      </c>
      <c r="D469" s="41" t="s">
        <v>191</v>
      </c>
      <c r="E469" s="69" t="s">
        <v>978</v>
      </c>
      <c r="F469" s="44">
        <v>42500</v>
      </c>
      <c r="G469" s="73">
        <v>795.49</v>
      </c>
      <c r="H469" s="1">
        <v>25</v>
      </c>
      <c r="I469" s="1">
        <f t="shared" si="148"/>
        <v>1219.75</v>
      </c>
      <c r="J469" s="1">
        <f t="shared" si="149"/>
        <v>3357.5</v>
      </c>
      <c r="K469" s="1">
        <f t="shared" si="150"/>
        <v>467.50000000000006</v>
      </c>
      <c r="L469" s="1">
        <f t="shared" si="151"/>
        <v>1292</v>
      </c>
      <c r="M469" s="1">
        <f t="shared" si="152"/>
        <v>3357.5</v>
      </c>
      <c r="N469" s="2">
        <f t="shared" si="153"/>
        <v>4577.25</v>
      </c>
      <c r="O469" s="77">
        <f t="shared" si="165"/>
        <v>3332.24</v>
      </c>
      <c r="P469" s="2">
        <f t="shared" si="154"/>
        <v>7909.49</v>
      </c>
      <c r="Q469" s="74">
        <f t="shared" si="155"/>
        <v>38372.270000000004</v>
      </c>
      <c r="R469" s="40">
        <v>111</v>
      </c>
    </row>
    <row r="470" spans="1:18" x14ac:dyDescent="0.25">
      <c r="A470" s="11" t="s">
        <v>975</v>
      </c>
      <c r="B470" s="21" t="s">
        <v>225</v>
      </c>
      <c r="C470" s="43" t="s">
        <v>1036</v>
      </c>
      <c r="D470" s="22" t="s">
        <v>178</v>
      </c>
      <c r="E470" s="69" t="s">
        <v>978</v>
      </c>
      <c r="F470" s="64">
        <v>12000</v>
      </c>
      <c r="G470" s="73">
        <v>0</v>
      </c>
      <c r="H470" s="1">
        <v>25</v>
      </c>
      <c r="I470" s="1">
        <f t="shared" si="148"/>
        <v>344.4</v>
      </c>
      <c r="J470" s="1">
        <f t="shared" si="149"/>
        <v>948</v>
      </c>
      <c r="K470" s="1">
        <f t="shared" si="150"/>
        <v>132</v>
      </c>
      <c r="L470" s="1">
        <f t="shared" si="151"/>
        <v>364.8</v>
      </c>
      <c r="M470" s="1">
        <f t="shared" si="152"/>
        <v>948</v>
      </c>
      <c r="N470" s="2">
        <f t="shared" si="153"/>
        <v>1292.4000000000001</v>
      </c>
      <c r="O470" s="77">
        <f t="shared" si="165"/>
        <v>734.2</v>
      </c>
      <c r="P470" s="2">
        <f t="shared" si="154"/>
        <v>2026.6000000000001</v>
      </c>
      <c r="Q470" s="74">
        <f t="shared" si="155"/>
        <v>11265.8</v>
      </c>
      <c r="R470" s="40">
        <v>111</v>
      </c>
    </row>
    <row r="471" spans="1:18" x14ac:dyDescent="0.25">
      <c r="A471" s="11" t="s">
        <v>976</v>
      </c>
      <c r="B471" s="23" t="s">
        <v>221</v>
      </c>
      <c r="C471" s="43" t="s">
        <v>1037</v>
      </c>
      <c r="D471" s="41" t="s">
        <v>191</v>
      </c>
      <c r="E471" s="69" t="s">
        <v>978</v>
      </c>
      <c r="F471" s="54">
        <v>33000</v>
      </c>
      <c r="G471" s="73">
        <v>0</v>
      </c>
      <c r="H471" s="1">
        <v>25</v>
      </c>
      <c r="I471" s="1">
        <f t="shared" si="148"/>
        <v>947.1</v>
      </c>
      <c r="J471" s="1">
        <f t="shared" si="149"/>
        <v>2607</v>
      </c>
      <c r="K471" s="1">
        <f t="shared" si="150"/>
        <v>363.00000000000006</v>
      </c>
      <c r="L471" s="1">
        <f t="shared" si="151"/>
        <v>1003.2</v>
      </c>
      <c r="M471" s="1">
        <f t="shared" si="152"/>
        <v>2607</v>
      </c>
      <c r="N471" s="2">
        <f t="shared" si="153"/>
        <v>3554.1</v>
      </c>
      <c r="O471" s="77">
        <f t="shared" si="165"/>
        <v>1975.3000000000002</v>
      </c>
      <c r="P471" s="2">
        <f t="shared" si="154"/>
        <v>5529.4</v>
      </c>
      <c r="Q471" s="74">
        <f t="shared" si="155"/>
        <v>31024.7</v>
      </c>
      <c r="R471" s="40">
        <v>111</v>
      </c>
    </row>
    <row r="472" spans="1:18" x14ac:dyDescent="0.25">
      <c r="A472" s="11" t="s">
        <v>977</v>
      </c>
      <c r="B472" s="19" t="s">
        <v>213</v>
      </c>
      <c r="C472" s="43" t="s">
        <v>1038</v>
      </c>
      <c r="D472" s="13" t="s">
        <v>214</v>
      </c>
      <c r="E472" s="69" t="s">
        <v>978</v>
      </c>
      <c r="F472" s="44">
        <v>42500</v>
      </c>
      <c r="G472" s="73">
        <v>795.49</v>
      </c>
      <c r="H472" s="1">
        <v>25</v>
      </c>
      <c r="I472" s="1">
        <f t="shared" si="148"/>
        <v>1219.75</v>
      </c>
      <c r="J472" s="1">
        <f t="shared" si="149"/>
        <v>3357.5</v>
      </c>
      <c r="K472" s="1">
        <f t="shared" si="150"/>
        <v>467.50000000000006</v>
      </c>
      <c r="L472" s="1">
        <f t="shared" si="151"/>
        <v>1292</v>
      </c>
      <c r="M472" s="1">
        <f t="shared" si="152"/>
        <v>3357.5</v>
      </c>
      <c r="N472" s="2">
        <f t="shared" si="153"/>
        <v>4577.25</v>
      </c>
      <c r="O472" s="77">
        <f t="shared" si="165"/>
        <v>3332.24</v>
      </c>
      <c r="P472" s="2">
        <f t="shared" si="154"/>
        <v>7909.49</v>
      </c>
      <c r="Q472" s="74">
        <f t="shared" si="155"/>
        <v>38372.270000000004</v>
      </c>
      <c r="R472" s="40">
        <v>111</v>
      </c>
    </row>
    <row r="473" spans="1:18" x14ac:dyDescent="0.25">
      <c r="F473" s="90"/>
      <c r="I473" s="90"/>
      <c r="K473" s="90"/>
      <c r="L473" s="90"/>
    </row>
    <row r="476" spans="1:18" x14ac:dyDescent="0.25">
      <c r="K476" s="90"/>
    </row>
  </sheetData>
  <mergeCells count="18">
    <mergeCell ref="O13:O14"/>
    <mergeCell ref="P13:P14"/>
    <mergeCell ref="A6:R6"/>
    <mergeCell ref="A7:R7"/>
    <mergeCell ref="A12:A14"/>
    <mergeCell ref="B12:B14"/>
    <mergeCell ref="F12:F14"/>
    <mergeCell ref="G12:G14"/>
    <mergeCell ref="H12:H14"/>
    <mergeCell ref="I12:N12"/>
    <mergeCell ref="O12:P12"/>
    <mergeCell ref="Q12:Q14"/>
    <mergeCell ref="R12:R14"/>
    <mergeCell ref="I13:J13"/>
    <mergeCell ref="K13:K14"/>
    <mergeCell ref="A8:R8"/>
    <mergeCell ref="L13:M13"/>
    <mergeCell ref="N13:N14"/>
  </mergeCells>
  <pageMargins left="0.7" right="0.7" top="0.75" bottom="0.75" header="0.3" footer="0.3"/>
  <pageSetup paperSize="11" scale="21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209550</xdr:colOff>
                <xdr:row>0</xdr:row>
                <xdr:rowOff>123825</xdr:rowOff>
              </from>
              <to>
                <xdr:col>5</xdr:col>
                <xdr:colOff>466725</xdr:colOff>
                <xdr:row>4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Reyna Jimenez</cp:lastModifiedBy>
  <cp:lastPrinted>2018-02-20T13:42:36Z</cp:lastPrinted>
  <dcterms:created xsi:type="dcterms:W3CDTF">2017-06-21T13:45:40Z</dcterms:created>
  <dcterms:modified xsi:type="dcterms:W3CDTF">2018-11-09T14:38:44Z</dcterms:modified>
</cp:coreProperties>
</file>