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ABRIL 2022\"/>
    </mc:Choice>
  </mc:AlternateContent>
  <xr:revisionPtr revIDLastSave="0" documentId="13_ncr:1_{C6305513-57F4-4CBB-A93D-D393E7CFB2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6" l="1"/>
  <c r="O14" i="6" l="1"/>
  <c r="O15" i="6"/>
  <c r="O16" i="6"/>
  <c r="Q14" i="6"/>
  <c r="Q15" i="6"/>
  <c r="Q16" i="6"/>
  <c r="N14" i="6"/>
  <c r="N15" i="6"/>
  <c r="U15" i="6" s="1"/>
  <c r="N16" i="6"/>
  <c r="U16" i="6" l="1"/>
  <c r="U14" i="6"/>
  <c r="P16" i="6"/>
  <c r="P14" i="6"/>
  <c r="P15" i="6"/>
  <c r="M14" i="6"/>
  <c r="M15" i="6"/>
  <c r="M16" i="6"/>
  <c r="V14" i="6" l="1"/>
  <c r="S14" i="6"/>
  <c r="T15" i="6"/>
  <c r="V15" i="6" s="1"/>
  <c r="S15" i="6"/>
  <c r="T16" i="6"/>
  <c r="V16" i="6" s="1"/>
  <c r="S16" i="6"/>
</calcChain>
</file>

<file path=xl/sharedStrings.xml><?xml version="1.0" encoding="utf-8"?>
<sst xmlns="http://schemas.openxmlformats.org/spreadsheetml/2006/main" count="48" uniqueCount="44">
  <si>
    <t>No.</t>
  </si>
  <si>
    <t>´01</t>
  </si>
  <si>
    <t>´02</t>
  </si>
  <si>
    <t>´03</t>
  </si>
  <si>
    <t>MEDICO GENERAL</t>
  </si>
  <si>
    <t>SUPERVISOR DE ENTREGA</t>
  </si>
  <si>
    <t>ARCHIVISTA</t>
  </si>
  <si>
    <t>RENATO ARTURO SERAVALLE SCHIFFINO</t>
  </si>
  <si>
    <t>JENNY ALTAGRACIA ALVARADO PEREZ DE LEROUX</t>
  </si>
  <si>
    <t>COORDINACION PROVINCIAL DE COTUI</t>
  </si>
  <si>
    <t>F</t>
  </si>
  <si>
    <t>M</t>
  </si>
  <si>
    <t>ISR  (Ley 11-92)   (1*)</t>
  </si>
  <si>
    <t>Seguridad Social (LEY 87-01)</t>
  </si>
  <si>
    <t>Total Retenciones y Aportes</t>
  </si>
  <si>
    <t>Seguro de Pensión (9.97%)</t>
  </si>
  <si>
    <t>Seguro de Salud (10.13%)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</si>
  <si>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</si>
  <si>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</si>
  <si>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</si>
  <si>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</si>
  <si>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</si>
  <si>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</si>
  <si>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</si>
  <si>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</si>
  <si>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Tipo Empleado</t>
  </si>
  <si>
    <t>Funcion</t>
  </si>
  <si>
    <t>Departamento</t>
  </si>
  <si>
    <t>Nombres</t>
  </si>
  <si>
    <t>CENTRO DE SALUD COMUNITARIO</t>
  </si>
  <si>
    <t>Género</t>
  </si>
  <si>
    <t>Encargada de Recursos Humanos</t>
  </si>
  <si>
    <t>Juamedys Guzmán Carrasco</t>
  </si>
  <si>
    <t>Fecha de inicio del contrato</t>
  </si>
  <si>
    <t>Desde</t>
  </si>
  <si>
    <t>Hasta</t>
  </si>
  <si>
    <t xml:space="preserve">ALBERTO JOEL ANTONIO AMPARO </t>
  </si>
  <si>
    <t>CONTRATADO TEMPORAL</t>
  </si>
  <si>
    <t xml:space="preserve">Sueldo Neto </t>
  </si>
  <si>
    <t>Correspondiente al mes de Abril 2022</t>
  </si>
  <si>
    <t xml:space="preserve">Registro Dependientes Adicionales </t>
  </si>
  <si>
    <t xml:space="preserve">Riesgos Laborales (1.1%) </t>
  </si>
  <si>
    <t>Otras Deduciones</t>
  </si>
  <si>
    <t>Nómina Contratados Temporal Plan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</si>
</sst>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0" fillId="0" borderId="3" xfId="0" applyBorder="1" applyAlignment="1">
      <alignment horizontal="left"/>
    </xf>
    <xf numFmtId="0" fontId="5" fillId="3" borderId="2" xfId="3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43" fontId="21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5" fillId="3" borderId="7" xfId="3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0" fontId="25" fillId="2" borderId="1" xfId="16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16" applyFont="1" applyFill="1" applyBorder="1" applyAlignment="1">
      <alignment horizontal="center" vertical="center"/>
    </xf>
    <xf numFmtId="0" fontId="26" fillId="2" borderId="1" xfId="16" applyFont="1" applyFill="1" applyBorder="1" applyAlignment="1">
      <alignment horizontal="center" vertical="center"/>
    </xf>
    <xf numFmtId="0" fontId="25" fillId="2" borderId="1" xfId="16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4" fillId="2" borderId="1" xfId="16" applyFont="1" applyFill="1" applyBorder="1" applyAlignment="1">
      <alignment horizontal="center" vertic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790575</xdr:colOff>
          <xdr:row>0</xdr:row>
          <xdr:rowOff>85725</xdr:rowOff>
        </xdr:from>
        <xdr:to>
          <xdr:col>17</xdr:col>
          <xdr:colOff>533400</xdr:colOff>
          <xdr:row>4</xdr:row>
          <xdr:rowOff>200025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1047749</xdr:colOff>
      <xdr:row>4</xdr:row>
      <xdr:rowOff>71437</xdr:rowOff>
    </xdr:from>
    <xdr:to>
      <xdr:col>14</xdr:col>
      <xdr:colOff>479090</xdr:colOff>
      <xdr:row>8</xdr:row>
      <xdr:rowOff>145255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1187" y="869156"/>
          <a:ext cx="3717591" cy="96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"/>
  <sheetViews>
    <sheetView tabSelected="1" view="pageBreakPreview" zoomScale="80" zoomScaleNormal="80" zoomScaleSheetLayoutView="80" workbookViewId="0">
      <selection activeCell="T11" sqref="T11:U11"/>
    </sheetView>
  </sheetViews>
  <sheetFormatPr baseColWidth="10" defaultRowHeight="12.75" x14ac:dyDescent="0.2"/>
  <cols>
    <col min="1" max="1" width="4" bestFit="1" customWidth="1"/>
    <col min="2" max="2" width="40.140625" customWidth="1"/>
    <col min="3" max="3" width="32.5703125" customWidth="1"/>
    <col min="4" max="4" width="28.42578125" customWidth="1"/>
    <col min="5" max="5" width="8.85546875" customWidth="1"/>
    <col min="6" max="6" width="27.85546875" customWidth="1"/>
    <col min="7" max="7" width="14.7109375" customWidth="1"/>
    <col min="8" max="8" width="14" customWidth="1"/>
    <col min="9" max="9" width="13.5703125" customWidth="1"/>
    <col min="10" max="10" width="16.85546875" customWidth="1"/>
    <col min="12" max="12" width="11.140625" customWidth="1"/>
    <col min="13" max="13" width="13.5703125" customWidth="1"/>
    <col min="15" max="15" width="14.28515625" customWidth="1"/>
    <col min="16" max="16" width="14" customWidth="1"/>
    <col min="18" max="18" width="11.7109375" customWidth="1"/>
    <col min="20" max="20" width="18.42578125" customWidth="1"/>
    <col min="21" max="21" width="12.5703125" customWidth="1"/>
    <col min="22" max="22" width="13.5703125" customWidth="1"/>
  </cols>
  <sheetData>
    <row r="1" spans="1:27" ht="15" x14ac:dyDescent="0.2">
      <c r="A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</row>
    <row r="2" spans="1:27" ht="18" x14ac:dyDescent="0.2">
      <c r="A2" s="1"/>
      <c r="C2" s="2"/>
      <c r="D2" s="3"/>
      <c r="E2" s="3"/>
      <c r="F2" s="3"/>
      <c r="G2" s="3"/>
      <c r="H2" s="3"/>
      <c r="I2" s="3"/>
      <c r="J2" s="3"/>
      <c r="K2" s="3"/>
      <c r="L2" s="3"/>
      <c r="M2" s="5"/>
      <c r="N2" s="5"/>
      <c r="O2" s="6"/>
      <c r="P2" s="3"/>
      <c r="Q2" s="3"/>
      <c r="R2" s="3"/>
      <c r="S2" s="3"/>
      <c r="T2" s="4"/>
      <c r="U2" s="3"/>
      <c r="V2" s="3"/>
      <c r="W2" s="3"/>
      <c r="X2" s="3"/>
      <c r="Y2" s="3"/>
    </row>
    <row r="3" spans="1:27" ht="15" x14ac:dyDescent="0.2">
      <c r="A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3"/>
      <c r="V3" s="3"/>
      <c r="W3" s="3"/>
      <c r="X3" s="3"/>
      <c r="Y3" s="3"/>
    </row>
    <row r="4" spans="1:27" ht="15" x14ac:dyDescent="0.2">
      <c r="A4" s="1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</row>
    <row r="5" spans="1:27" ht="18.75" x14ac:dyDescent="0.2">
      <c r="A5" s="1"/>
      <c r="C5" s="2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7" ht="20.25" x14ac:dyDescent="0.2">
      <c r="A6" s="1"/>
      <c r="C6" s="2"/>
      <c r="D6" s="9"/>
      <c r="E6" s="5"/>
      <c r="F6" s="5"/>
      <c r="G6" s="5"/>
      <c r="H6" s="26" t="s">
        <v>43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8" x14ac:dyDescent="0.2">
      <c r="A7" s="1"/>
      <c r="C7" s="2"/>
      <c r="D7" s="5"/>
      <c r="E7" s="7"/>
      <c r="F7" s="7"/>
      <c r="G7" s="7"/>
      <c r="H7" s="26" t="s">
        <v>39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">
      <c r="A8" s="1"/>
      <c r="C8" s="2"/>
    </row>
    <row r="9" spans="1:27" x14ac:dyDescent="0.2">
      <c r="A9" s="1"/>
      <c r="C9" s="2"/>
    </row>
    <row r="10" spans="1:27" ht="13.5" thickBot="1" x14ac:dyDescent="0.25">
      <c r="A10" s="1"/>
      <c r="C10" s="2"/>
    </row>
    <row r="11" spans="1:27" ht="39" customHeight="1" x14ac:dyDescent="0.2">
      <c r="A11" s="40" t="s">
        <v>0</v>
      </c>
      <c r="B11" s="40" t="s">
        <v>28</v>
      </c>
      <c r="C11" s="40" t="s">
        <v>27</v>
      </c>
      <c r="D11" s="40" t="s">
        <v>26</v>
      </c>
      <c r="E11" s="40" t="s">
        <v>30</v>
      </c>
      <c r="F11" s="40" t="s">
        <v>25</v>
      </c>
      <c r="G11" s="29" t="s">
        <v>33</v>
      </c>
      <c r="H11" s="30"/>
      <c r="I11" s="40" t="s">
        <v>24</v>
      </c>
      <c r="J11" s="28" t="s">
        <v>12</v>
      </c>
      <c r="K11" s="33" t="s">
        <v>42</v>
      </c>
      <c r="L11" s="34"/>
      <c r="M11" s="41" t="s">
        <v>13</v>
      </c>
      <c r="N11" s="41"/>
      <c r="O11" s="41"/>
      <c r="P11" s="41"/>
      <c r="Q11" s="41"/>
      <c r="R11" s="41"/>
      <c r="S11" s="41"/>
      <c r="T11" s="28" t="s">
        <v>14</v>
      </c>
      <c r="U11" s="28"/>
      <c r="V11" s="40" t="s">
        <v>38</v>
      </c>
    </row>
    <row r="12" spans="1:27" ht="17.25" thickBot="1" x14ac:dyDescent="0.25">
      <c r="A12" s="40"/>
      <c r="B12" s="40"/>
      <c r="C12" s="40"/>
      <c r="D12" s="40"/>
      <c r="E12" s="40"/>
      <c r="F12" s="40"/>
      <c r="G12" s="31"/>
      <c r="H12" s="32"/>
      <c r="I12" s="40"/>
      <c r="J12" s="28"/>
      <c r="K12" s="35"/>
      <c r="L12" s="36"/>
      <c r="M12" s="28" t="s">
        <v>15</v>
      </c>
      <c r="N12" s="28"/>
      <c r="O12" s="28" t="s">
        <v>41</v>
      </c>
      <c r="P12" s="28" t="s">
        <v>16</v>
      </c>
      <c r="Q12" s="28"/>
      <c r="R12" s="27" t="s">
        <v>40</v>
      </c>
      <c r="S12" s="28" t="s">
        <v>17</v>
      </c>
      <c r="T12" s="28" t="s">
        <v>18</v>
      </c>
      <c r="U12" s="28" t="s">
        <v>19</v>
      </c>
      <c r="V12" s="40"/>
    </row>
    <row r="13" spans="1:27" ht="43.5" customHeight="1" thickBot="1" x14ac:dyDescent="0.25">
      <c r="A13" s="40"/>
      <c r="B13" s="40"/>
      <c r="C13" s="40"/>
      <c r="D13" s="40"/>
      <c r="E13" s="40"/>
      <c r="F13" s="40"/>
      <c r="G13" s="18" t="s">
        <v>34</v>
      </c>
      <c r="H13" s="13" t="s">
        <v>35</v>
      </c>
      <c r="I13" s="40"/>
      <c r="J13" s="28"/>
      <c r="K13" s="37"/>
      <c r="L13" s="38"/>
      <c r="M13" s="8" t="s">
        <v>20</v>
      </c>
      <c r="N13" s="8" t="s">
        <v>21</v>
      </c>
      <c r="O13" s="28"/>
      <c r="P13" s="8" t="s">
        <v>22</v>
      </c>
      <c r="Q13" s="8" t="s">
        <v>23</v>
      </c>
      <c r="R13" s="27"/>
      <c r="S13" s="28"/>
      <c r="T13" s="28"/>
      <c r="U13" s="28"/>
      <c r="V13" s="40"/>
    </row>
    <row r="14" spans="1:27" s="16" customFormat="1" ht="30" customHeight="1" x14ac:dyDescent="0.2">
      <c r="A14" s="42" t="s">
        <v>1</v>
      </c>
      <c r="B14" s="19" t="s">
        <v>7</v>
      </c>
      <c r="C14" s="20" t="s">
        <v>29</v>
      </c>
      <c r="D14" s="21" t="s">
        <v>6</v>
      </c>
      <c r="E14" s="22" t="s">
        <v>11</v>
      </c>
      <c r="F14" s="23" t="s">
        <v>37</v>
      </c>
      <c r="G14" s="14">
        <v>44136</v>
      </c>
      <c r="H14" s="14">
        <v>44742</v>
      </c>
      <c r="I14" s="15">
        <v>25000</v>
      </c>
      <c r="J14" s="15"/>
      <c r="K14" s="15">
        <v>25</v>
      </c>
      <c r="L14" s="15"/>
      <c r="M14" s="15">
        <f t="shared" ref="M14:M16" si="0">+I14*2.87%</f>
        <v>717.5</v>
      </c>
      <c r="N14" s="15">
        <f t="shared" ref="N14:N16" si="1">I14*7.1%</f>
        <v>1774.9999999999998</v>
      </c>
      <c r="O14" s="15">
        <f t="shared" ref="O14:O16" si="2">I14*1.1%</f>
        <v>275</v>
      </c>
      <c r="P14" s="15">
        <f t="shared" ref="P14:P16" si="3">I14*3.4%</f>
        <v>850.00000000000011</v>
      </c>
      <c r="Q14" s="15">
        <f t="shared" ref="Q14:Q16" si="4">I14*7.09%</f>
        <v>1772.5000000000002</v>
      </c>
      <c r="R14" s="15">
        <v>0</v>
      </c>
      <c r="S14" s="15">
        <f t="shared" ref="S14:S16" si="5">+M14+N14+O14+P14+Q14+R14</f>
        <v>5390</v>
      </c>
      <c r="T14" s="15">
        <f>+J14+K14+M14+P14+R14</f>
        <v>1592.5</v>
      </c>
      <c r="U14" s="15">
        <f t="shared" ref="U14:U16" si="6">+N14+O14+Q14</f>
        <v>3822.5</v>
      </c>
      <c r="V14" s="15">
        <f t="shared" ref="V14:V16" si="7">+I14-T14</f>
        <v>23407.5</v>
      </c>
    </row>
    <row r="15" spans="1:27" s="17" customFormat="1" ht="30" customHeight="1" x14ac:dyDescent="0.2">
      <c r="A15" s="42" t="s">
        <v>2</v>
      </c>
      <c r="B15" s="24" t="s">
        <v>8</v>
      </c>
      <c r="C15" s="20" t="s">
        <v>29</v>
      </c>
      <c r="D15" s="21" t="s">
        <v>4</v>
      </c>
      <c r="E15" s="22" t="s">
        <v>10</v>
      </c>
      <c r="F15" s="23" t="s">
        <v>37</v>
      </c>
      <c r="G15" s="14">
        <v>44197</v>
      </c>
      <c r="H15" s="14">
        <v>44742</v>
      </c>
      <c r="I15" s="15">
        <v>37125</v>
      </c>
      <c r="J15" s="15">
        <v>16.84</v>
      </c>
      <c r="K15" s="15">
        <v>25</v>
      </c>
      <c r="L15" s="15"/>
      <c r="M15" s="15">
        <f t="shared" si="0"/>
        <v>1065.4875</v>
      </c>
      <c r="N15" s="15">
        <f t="shared" si="1"/>
        <v>2635.8749999999995</v>
      </c>
      <c r="O15" s="15">
        <f t="shared" si="2"/>
        <v>408.37500000000006</v>
      </c>
      <c r="P15" s="15">
        <f t="shared" si="3"/>
        <v>1262.25</v>
      </c>
      <c r="Q15" s="15">
        <f t="shared" si="4"/>
        <v>2632.1625000000004</v>
      </c>
      <c r="R15" s="15">
        <v>0</v>
      </c>
      <c r="S15" s="15">
        <f t="shared" si="5"/>
        <v>8004.15</v>
      </c>
      <c r="T15" s="15">
        <f t="shared" ref="T15:T16" si="8">+J15+K15+M15+P15+R15</f>
        <v>2369.5774999999999</v>
      </c>
      <c r="U15" s="15">
        <f t="shared" si="6"/>
        <v>5676.4125000000004</v>
      </c>
      <c r="V15" s="15">
        <f t="shared" si="7"/>
        <v>34755.422500000001</v>
      </c>
    </row>
    <row r="16" spans="1:27" s="17" customFormat="1" ht="30" customHeight="1" x14ac:dyDescent="0.2">
      <c r="A16" s="42" t="s">
        <v>3</v>
      </c>
      <c r="B16" s="25" t="s">
        <v>36</v>
      </c>
      <c r="C16" s="20" t="s">
        <v>9</v>
      </c>
      <c r="D16" s="21" t="s">
        <v>5</v>
      </c>
      <c r="E16" s="22" t="s">
        <v>11</v>
      </c>
      <c r="F16" s="23" t="s">
        <v>37</v>
      </c>
      <c r="G16" s="14">
        <v>44075</v>
      </c>
      <c r="H16" s="14">
        <v>44742</v>
      </c>
      <c r="I16" s="15">
        <v>37183.03</v>
      </c>
      <c r="J16" s="15">
        <v>25</v>
      </c>
      <c r="K16" s="15">
        <v>25</v>
      </c>
      <c r="L16" s="15">
        <v>4500</v>
      </c>
      <c r="M16" s="15">
        <f t="shared" si="0"/>
        <v>1067.152961</v>
      </c>
      <c r="N16" s="15">
        <f t="shared" si="1"/>
        <v>2639.9951299999998</v>
      </c>
      <c r="O16" s="15">
        <f t="shared" si="2"/>
        <v>409.01333000000005</v>
      </c>
      <c r="P16" s="15">
        <f t="shared" si="3"/>
        <v>1264.2230200000001</v>
      </c>
      <c r="Q16" s="15">
        <f t="shared" si="4"/>
        <v>2636.2768270000001</v>
      </c>
      <c r="R16" s="15">
        <v>0</v>
      </c>
      <c r="S16" s="15">
        <f t="shared" si="5"/>
        <v>8016.6612679999998</v>
      </c>
      <c r="T16" s="15">
        <f t="shared" si="8"/>
        <v>2381.3759810000001</v>
      </c>
      <c r="U16" s="15">
        <f t="shared" si="6"/>
        <v>5685.2852870000006</v>
      </c>
      <c r="V16" s="15">
        <f t="shared" si="7"/>
        <v>34801.654019000001</v>
      </c>
    </row>
    <row r="22" spans="3:3" x14ac:dyDescent="0.2">
      <c r="C22" s="10"/>
    </row>
    <row r="23" spans="3:3" x14ac:dyDescent="0.2">
      <c r="C23" s="12"/>
    </row>
    <row r="24" spans="3:3" ht="16.5" x14ac:dyDescent="0.3">
      <c r="C24" s="11" t="s">
        <v>32</v>
      </c>
    </row>
    <row r="25" spans="3:3" ht="16.5" x14ac:dyDescent="0.3">
      <c r="C25" s="11" t="s">
        <v>31</v>
      </c>
    </row>
  </sheetData>
  <mergeCells count="23">
    <mergeCell ref="D5:Y5"/>
    <mergeCell ref="A11:A13"/>
    <mergeCell ref="B11:B13"/>
    <mergeCell ref="C11:C13"/>
    <mergeCell ref="D11:D13"/>
    <mergeCell ref="E11:E13"/>
    <mergeCell ref="F11:F13"/>
    <mergeCell ref="I11:I13"/>
    <mergeCell ref="J11:J13"/>
    <mergeCell ref="M11:S11"/>
    <mergeCell ref="T11:U11"/>
    <mergeCell ref="V11:V13"/>
    <mergeCell ref="M12:N12"/>
    <mergeCell ref="O12:O13"/>
    <mergeCell ref="P12:Q12"/>
    <mergeCell ref="H6:AA6"/>
    <mergeCell ref="H7:AA7"/>
    <mergeCell ref="R12:R13"/>
    <mergeCell ref="S12:S13"/>
    <mergeCell ref="T12:T13"/>
    <mergeCell ref="U12:U13"/>
    <mergeCell ref="G11:H12"/>
    <mergeCell ref="K11:L13"/>
  </mergeCells>
  <phoneticPr fontId="20" type="noConversion"/>
  <pageMargins left="0.23622047244094491" right="0.23622047244094491" top="0.74803149606299213" bottom="0.74803149606299213" header="0.31496062992125984" footer="0.31496062992125984"/>
  <pageSetup paperSize="5" scale="4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6146" r:id="rId4">
          <objectPr defaultSize="0" autoPict="0" r:id="rId5">
            <anchor moveWithCells="1" sizeWithCells="1">
              <from>
                <xdr:col>15</xdr:col>
                <xdr:colOff>790575</xdr:colOff>
                <xdr:row>0</xdr:row>
                <xdr:rowOff>85725</xdr:rowOff>
              </from>
              <to>
                <xdr:col>17</xdr:col>
                <xdr:colOff>533400</xdr:colOff>
                <xdr:row>4</xdr:row>
                <xdr:rowOff>200025</xdr:rowOff>
              </to>
            </anchor>
          </objectPr>
        </oleObject>
      </mc:Choice>
      <mc:Fallback>
        <oleObject progId="Word.Picture.8" shapeId="614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2022-05-17T17:00:51Z</cp:lastPrinted>
  <dcterms:created xsi:type="dcterms:W3CDTF">2009-02-25T14:01:26Z</dcterms:created>
  <dcterms:modified xsi:type="dcterms:W3CDTF">2022-05-17T17:00:56Z</dcterms:modified>
</cp:coreProperties>
</file>