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04 ABRIL 2025\"/>
    </mc:Choice>
  </mc:AlternateContent>
  <xr:revisionPtr revIDLastSave="0" documentId="13_ncr:1_{DB2E8015-DC55-444B-A229-FEF8084421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<sst xmlns="http://schemas.openxmlformats.org/spreadsheetml/2006/main" count="105" uniqueCount="105">
  <si>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</si>
  <si>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</si>
  <si>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</si>
  <si>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</si>
  <si>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</si>
  <si>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</si>
  <si>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</si>
  <si>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</si>
  <si>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</si>
  <si>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</si>
  <si>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</si>
  <si>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</si>
  <si>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</si>
  <si>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</si>
  <si>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</si>
  <si>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</si>
  <si>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</si>
  <si>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</si>
  <si>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</si>
  <si>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</si>
  <si>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</si>
  <si>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</si>
  <si>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</si>
  <si>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</si>
  <si>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</si>
  <si>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</si>
  <si>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</si>
  <si>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</si>
  <si>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</si>
  <si>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</si>
  <si>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</si>
  <si>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</si>
  <si>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</si>
  <si>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</si>
  <si>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</si>
  <si>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</si>
  <si>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</si>
  <si>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</si>
  <si>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</si>
  <si>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</si>
  <si>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</si>
  <si>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</si>
  <si>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</si>
  <si>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</si>
  <si>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</si>
  <si>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</si>
  <si>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</si>
  <si>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</si>
  <si>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</si>
  <si>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</si>
  <si>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</si>
  <si>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</si>
  <si>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</si>
  <si>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</si>
  <si>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</si>
  <si>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</si>
  <si>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</si>
  <si>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</si>
  <si>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</si>
  <si>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</si>
  <si>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</si>
  <si>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</si>
  <si>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</si>
  <si>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</si>
  <si>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</si>
  <si>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</si>
  <si>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</si>
  <si>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</si>
  <si>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</si>
  <si>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</si>
  <si>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</si>
  <si>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</si>
  <si>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</si>
  <si>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</si>
  <si>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</si>
  <si>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</si>
  <si>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</si>
  <si>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</si>
  <si>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</si>
  <si>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</si>
  <si>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</si>
  <si>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</si>
  <si>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</si>
  <si>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</si>
  <si>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</si>
  <si>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</si>
  <si>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</si>
  <si>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</si>
  <si>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</si>
  <si>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</si>
  <si>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</si>
  <si>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</si>
  <si>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</si>
  <si>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 xml:space="preserve">     2.2.6 - SEGUROS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</si>
  <si>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</si>
  <si>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</si>
  <si>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</si>
  <si>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</si>
  <si>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</si>
  <si>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</si>
  <si>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</si>
  <si>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</si>
  <si>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</si>
  <si>
    <t>Total Desvengado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</si>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</sst>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1" xfId="0" applyFont="1" applyBorder="1" applyAlignment="1">
      <alignment horizontal="left" vertical="center" wrapText="1"/>
    </xf>
    <xf numFmtId="9" fontId="5" fillId="0" borderId="0" xfId="2" applyFont="1"/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6" fillId="0" borderId="0" xfId="0" applyNumberFormat="1" applyFont="1"/>
    <xf numFmtId="43" fontId="6" fillId="0" borderId="0" xfId="1" applyFont="1"/>
    <xf numFmtId="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85725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91350" y="85725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107"/>
  <sheetViews>
    <sheetView showGridLines="0" tabSelected="1" zoomScaleNormal="100" workbookViewId="0">
      <selection activeCell="C69" sqref="C69"/>
    </sheetView>
  </sheetViews>
  <sheetFormatPr baseColWidth="10" defaultColWidth="9.140625" defaultRowHeight="13.5" x14ac:dyDescent="0.3"/>
  <cols>
    <col min="1" max="1" width="43.42578125" style="2" customWidth="1"/>
    <col min="2" max="2" width="14.42578125" style="2" bestFit="1" customWidth="1"/>
    <col min="3" max="3" width="13.710937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x14ac:dyDescent="0.3">
      <c r="A1" s="2" t="s">
        <v>104</v>
      </c>
    </row>
    <row r="10" spans="1:29" ht="18" x14ac:dyDescent="0.3">
      <c r="A10" s="45" t="s">
        <v>91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R10" s="3"/>
    </row>
    <row r="11" spans="1:29" ht="18" x14ac:dyDescent="0.3">
      <c r="A11" s="45" t="s">
        <v>92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4"/>
    </row>
    <row r="12" spans="1:29" ht="18" x14ac:dyDescent="0.3">
      <c r="A12" s="45">
        <v>2025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4"/>
    </row>
    <row r="13" spans="1:29" ht="18" x14ac:dyDescent="0.3">
      <c r="A13" s="45" t="s">
        <v>90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R13" s="4"/>
    </row>
    <row r="14" spans="1:29" ht="18" x14ac:dyDescent="0.35">
      <c r="A14" s="46" t="s">
        <v>35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4"/>
    </row>
    <row r="15" spans="1:29" ht="27" x14ac:dyDescent="0.3">
      <c r="A15" s="43" t="s">
        <v>0</v>
      </c>
      <c r="B15" s="44" t="s">
        <v>101</v>
      </c>
      <c r="C15" s="44" t="s">
        <v>102</v>
      </c>
      <c r="D15" s="44" t="s">
        <v>78</v>
      </c>
      <c r="E15" s="44" t="s">
        <v>79</v>
      </c>
      <c r="F15" s="44" t="s">
        <v>80</v>
      </c>
      <c r="G15" s="44" t="s">
        <v>81</v>
      </c>
      <c r="H15" s="44" t="s">
        <v>82</v>
      </c>
      <c r="I15" s="44" t="s">
        <v>83</v>
      </c>
      <c r="J15" s="44" t="s">
        <v>84</v>
      </c>
      <c r="K15" s="44" t="s">
        <v>85</v>
      </c>
      <c r="L15" s="44" t="s">
        <v>86</v>
      </c>
      <c r="M15" s="44" t="s">
        <v>87</v>
      </c>
      <c r="N15" s="44" t="s">
        <v>88</v>
      </c>
      <c r="O15" s="44" t="s">
        <v>89</v>
      </c>
      <c r="P15" s="44" t="s">
        <v>103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17" t="s">
        <v>2</v>
      </c>
      <c r="B17" s="32">
        <f>SUM(B18:B22)</f>
        <v>445343687</v>
      </c>
      <c r="C17" s="32">
        <f>SUM(C18:C22)</f>
        <v>0</v>
      </c>
      <c r="D17" s="32">
        <f>SUM(D18:D22)</f>
        <v>27509797.510000002</v>
      </c>
      <c r="E17" s="32">
        <f t="shared" ref="E17" si="0">SUM(E18:E22)</f>
        <v>24110942.740000002</v>
      </c>
      <c r="F17" s="32">
        <f t="shared" ref="F17" si="1">SUM(F18:F22)</f>
        <v>32657745.409999996</v>
      </c>
      <c r="G17" s="32">
        <f t="shared" ref="G17" si="2">SUM(G18:G22)</f>
        <v>45458759.93</v>
      </c>
      <c r="H17" s="32">
        <f>SUM(H18:H22)</f>
        <v>0</v>
      </c>
      <c r="I17" s="32">
        <f t="shared" ref="I17" si="3">SUM(I18:I22)</f>
        <v>0</v>
      </c>
      <c r="J17" s="32">
        <f t="shared" ref="J17" si="4">SUM(J18:J22)</f>
        <v>0</v>
      </c>
      <c r="K17" s="32">
        <f t="shared" ref="K17" si="5">SUM(K18:K22)</f>
        <v>0</v>
      </c>
      <c r="L17" s="32">
        <f t="shared" ref="L17" si="6">SUM(L18:L22)</f>
        <v>0</v>
      </c>
      <c r="M17" s="32">
        <f>SUM(M18:M22)</f>
        <v>0</v>
      </c>
      <c r="N17" s="32">
        <f>SUM(N18:N22)</f>
        <v>0</v>
      </c>
      <c r="O17" s="32">
        <f>SUM(O18:O22)</f>
        <v>0</v>
      </c>
      <c r="P17" s="32">
        <f>SUM(P18:P22)</f>
        <v>129737245.59</v>
      </c>
      <c r="T17" s="10"/>
    </row>
    <row r="18" spans="1:25" s="13" customFormat="1" ht="15" x14ac:dyDescent="0.25">
      <c r="A18" s="11" t="s">
        <v>3</v>
      </c>
      <c r="B18" s="27">
        <v>321153667</v>
      </c>
      <c r="C18" s="27">
        <v>1598818</v>
      </c>
      <c r="D18" s="29">
        <v>23250846.140000001</v>
      </c>
      <c r="E18" s="30">
        <v>19765805.140000001</v>
      </c>
      <c r="F18" s="30">
        <v>28151278.449999999</v>
      </c>
      <c r="G18" s="30">
        <v>24628911.780000001</v>
      </c>
      <c r="H18" s="30"/>
      <c r="I18" s="30"/>
      <c r="J18" s="30"/>
      <c r="K18" s="30"/>
      <c r="L18" s="30"/>
      <c r="M18" s="30"/>
      <c r="N18" s="30"/>
      <c r="O18" s="30"/>
      <c r="P18" s="30">
        <f>SUM(D18:O18)</f>
        <v>95796841.510000005</v>
      </c>
      <c r="R18" s="21"/>
    </row>
    <row r="19" spans="1:25" s="13" customFormat="1" x14ac:dyDescent="0.25">
      <c r="A19" s="11" t="s">
        <v>4</v>
      </c>
      <c r="B19" s="27">
        <v>60223366</v>
      </c>
      <c r="C19" s="27">
        <v>-2064357</v>
      </c>
      <c r="D19" s="31">
        <v>1283000.8</v>
      </c>
      <c r="E19" s="20">
        <v>1358000.8</v>
      </c>
      <c r="F19" s="20">
        <v>1215250.3999999999</v>
      </c>
      <c r="G19" s="20">
        <v>17526782.91</v>
      </c>
      <c r="H19" s="20"/>
      <c r="I19" s="20"/>
      <c r="J19" s="20"/>
      <c r="K19" s="20"/>
      <c r="L19" s="20"/>
      <c r="M19" s="20"/>
      <c r="N19" s="20"/>
      <c r="O19" s="20"/>
      <c r="P19" s="30">
        <f t="shared" ref="P19:P80" si="7">SUM(D19:O19)</f>
        <v>21383034.91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x14ac:dyDescent="0.25">
      <c r="A20" s="11" t="s">
        <v>36</v>
      </c>
      <c r="B20" s="27"/>
      <c r="C20" s="27"/>
      <c r="D20" s="31"/>
      <c r="E20" s="20"/>
      <c r="F20" s="20"/>
      <c r="G20" s="20"/>
      <c r="H20" s="20"/>
      <c r="I20" s="20"/>
      <c r="J20" s="20"/>
      <c r="K20" s="20"/>
      <c r="L20" s="20"/>
      <c r="M20" s="24"/>
      <c r="N20" s="24"/>
      <c r="O20" s="24"/>
      <c r="P20" s="30">
        <f t="shared" si="7"/>
        <v>0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x14ac:dyDescent="0.25">
      <c r="A21" s="11" t="s">
        <v>5</v>
      </c>
      <c r="B21" s="27">
        <v>25494000</v>
      </c>
      <c r="C21" s="27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0">
        <f t="shared" si="7"/>
        <v>0</v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x14ac:dyDescent="0.25">
      <c r="A22" s="11" t="s">
        <v>6</v>
      </c>
      <c r="B22" s="27">
        <v>38472654</v>
      </c>
      <c r="C22" s="27">
        <v>465539</v>
      </c>
      <c r="D22" s="31">
        <v>2975950.57</v>
      </c>
      <c r="E22" s="20">
        <v>2987136.8</v>
      </c>
      <c r="F22" s="20">
        <v>3291216.56</v>
      </c>
      <c r="G22" s="20">
        <v>3303065.24</v>
      </c>
      <c r="H22" s="20"/>
      <c r="I22" s="20"/>
      <c r="J22" s="20"/>
      <c r="K22" s="20"/>
      <c r="L22" s="20"/>
      <c r="M22" s="20"/>
      <c r="N22" s="20"/>
      <c r="O22" s="20"/>
      <c r="P22" s="30">
        <f>SUM(D22:O22)</f>
        <v>12557369.17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x14ac:dyDescent="0.25">
      <c r="A23" s="11"/>
      <c r="B23" s="27"/>
      <c r="C23" s="27"/>
      <c r="D23" s="3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0">
        <f t="shared" si="7"/>
        <v>0</v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9.5" customHeight="1" x14ac:dyDescent="0.25">
      <c r="A24" s="17" t="s">
        <v>7</v>
      </c>
      <c r="B24" s="32">
        <f>SUM(B25:B33)</f>
        <v>250669000</v>
      </c>
      <c r="C24" s="32">
        <f>SUM(C25:C33)</f>
        <v>1000000</v>
      </c>
      <c r="D24" s="32">
        <f>SUM(D25:D33)</f>
        <v>12394980.290000001</v>
      </c>
      <c r="E24" s="32">
        <f t="shared" ref="E24:H24" si="8">SUM(E25:E33)</f>
        <v>4327093.57</v>
      </c>
      <c r="F24" s="32">
        <f t="shared" si="8"/>
        <v>16665765.73</v>
      </c>
      <c r="G24" s="32">
        <f t="shared" si="8"/>
        <v>50307059.090000011</v>
      </c>
      <c r="H24" s="32">
        <f t="shared" si="8"/>
        <v>0</v>
      </c>
      <c r="I24" s="32">
        <f t="shared" ref="I24:N24" si="9">SUM(I25:I33)</f>
        <v>0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SUM(O25:O33)</f>
        <v>0</v>
      </c>
      <c r="P24" s="33">
        <f t="shared" si="7"/>
        <v>83694898.680000007</v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x14ac:dyDescent="0.25">
      <c r="A25" s="11" t="s">
        <v>8</v>
      </c>
      <c r="B25" s="27">
        <v>26560000</v>
      </c>
      <c r="C25" s="27"/>
      <c r="D25" s="31">
        <v>2974399.15</v>
      </c>
      <c r="E25" s="31">
        <v>824818.43</v>
      </c>
      <c r="F25" s="20">
        <v>2780681.21</v>
      </c>
      <c r="G25" s="20">
        <v>1816765.27</v>
      </c>
      <c r="H25" s="20"/>
      <c r="I25" s="20"/>
      <c r="J25" s="20"/>
      <c r="K25" s="20"/>
      <c r="L25" s="20"/>
      <c r="M25" s="20"/>
      <c r="N25" s="20"/>
      <c r="O25" s="20"/>
      <c r="P25" s="30">
        <f t="shared" si="7"/>
        <v>8396664.0600000005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x14ac:dyDescent="0.25">
      <c r="A26" s="11" t="s">
        <v>9</v>
      </c>
      <c r="B26" s="27">
        <v>8350000</v>
      </c>
      <c r="C26" s="27"/>
      <c r="D26" s="3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0">
        <f t="shared" si="7"/>
        <v>0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x14ac:dyDescent="0.25">
      <c r="A27" s="11" t="s">
        <v>10</v>
      </c>
      <c r="B27" s="27">
        <v>20000000</v>
      </c>
      <c r="C27" s="27"/>
      <c r="D27" s="3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0">
        <f t="shared" si="7"/>
        <v>0</v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x14ac:dyDescent="0.25">
      <c r="A28" s="11" t="s">
        <v>11</v>
      </c>
      <c r="B28" s="27">
        <v>7420000</v>
      </c>
      <c r="C28" s="27"/>
      <c r="D28" s="3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0">
        <f t="shared" si="7"/>
        <v>0</v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x14ac:dyDescent="0.25">
      <c r="A29" s="11" t="s">
        <v>12</v>
      </c>
      <c r="B29" s="27">
        <v>105309000</v>
      </c>
      <c r="C29" s="27"/>
      <c r="D29" s="31">
        <v>221826.33</v>
      </c>
      <c r="E29" s="20">
        <v>115796.96</v>
      </c>
      <c r="F29" s="20">
        <v>10560063.91</v>
      </c>
      <c r="G29" s="20">
        <v>46133066.850000001</v>
      </c>
      <c r="H29" s="20"/>
      <c r="I29" s="20"/>
      <c r="J29" s="20"/>
      <c r="K29" s="20"/>
      <c r="L29" s="20"/>
      <c r="M29" s="20"/>
      <c r="N29" s="20"/>
      <c r="O29" s="20"/>
      <c r="P29" s="30">
        <f t="shared" si="7"/>
        <v>57030754.049999997</v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x14ac:dyDescent="0.25">
      <c r="A30" s="11" t="s">
        <v>93</v>
      </c>
      <c r="B30" s="27">
        <v>16800000</v>
      </c>
      <c r="C30" s="27"/>
      <c r="D30" s="31">
        <v>9198754.8100000005</v>
      </c>
      <c r="E30" s="20"/>
      <c r="F30" s="20">
        <v>288120.61</v>
      </c>
      <c r="G30" s="20">
        <v>287399.52</v>
      </c>
      <c r="H30" s="20"/>
      <c r="I30" s="20"/>
      <c r="J30" s="20"/>
      <c r="K30" s="20"/>
      <c r="L30" s="20"/>
      <c r="M30" s="20"/>
      <c r="N30" s="20"/>
      <c r="O30" s="20"/>
      <c r="P30" s="30">
        <f t="shared" si="7"/>
        <v>9774274.9399999995</v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28.5" customHeight="1" x14ac:dyDescent="0.25">
      <c r="A31" s="11" t="s">
        <v>13</v>
      </c>
      <c r="B31" s="27">
        <v>24170000</v>
      </c>
      <c r="C31" s="27">
        <v>1000000</v>
      </c>
      <c r="D31" s="31"/>
      <c r="E31" s="20"/>
      <c r="F31" s="20"/>
      <c r="G31" s="20">
        <v>1190727.45</v>
      </c>
      <c r="H31" s="20"/>
      <c r="I31" s="20"/>
      <c r="J31" s="20"/>
      <c r="K31" s="20"/>
      <c r="L31" s="20"/>
      <c r="M31" s="20"/>
      <c r="N31" s="20"/>
      <c r="O31" s="20"/>
      <c r="P31" s="30">
        <f t="shared" si="7"/>
        <v>1190727.45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27" x14ac:dyDescent="0.25">
      <c r="A32" s="11" t="s">
        <v>14</v>
      </c>
      <c r="B32" s="27">
        <v>34100000</v>
      </c>
      <c r="C32" s="27"/>
      <c r="D32" s="31"/>
      <c r="E32" s="20">
        <v>291286.63</v>
      </c>
      <c r="F32" s="20">
        <v>536900</v>
      </c>
      <c r="G32" s="20">
        <v>879100</v>
      </c>
      <c r="H32" s="20"/>
      <c r="I32" s="20"/>
      <c r="J32" s="20"/>
      <c r="K32" s="20"/>
      <c r="L32" s="20"/>
      <c r="M32" s="20"/>
      <c r="N32" s="20"/>
      <c r="O32" s="20"/>
      <c r="P32" s="30">
        <f t="shared" si="7"/>
        <v>1707286.63</v>
      </c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x14ac:dyDescent="0.25">
      <c r="A33" s="11" t="s">
        <v>37</v>
      </c>
      <c r="B33" s="27">
        <v>7960000</v>
      </c>
      <c r="C33" s="27"/>
      <c r="D33" s="31"/>
      <c r="E33" s="20">
        <v>3095191.55</v>
      </c>
      <c r="F33" s="20">
        <v>2500000</v>
      </c>
      <c r="G33" s="20"/>
      <c r="H33" s="20"/>
      <c r="I33" s="20"/>
      <c r="J33" s="20"/>
      <c r="K33" s="20"/>
      <c r="L33" s="20"/>
      <c r="M33" s="20"/>
      <c r="N33" s="20"/>
      <c r="O33" s="20"/>
      <c r="P33" s="30">
        <f t="shared" si="7"/>
        <v>5595191.5499999998</v>
      </c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x14ac:dyDescent="0.25">
      <c r="A34" s="11"/>
      <c r="B34" s="34"/>
      <c r="C34" s="34"/>
      <c r="D34" s="3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30">
        <f t="shared" si="7"/>
        <v>0</v>
      </c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5" customHeight="1" x14ac:dyDescent="0.25">
      <c r="A35" s="17" t="s">
        <v>15</v>
      </c>
      <c r="B35" s="32">
        <f t="shared" ref="B35:E35" si="10">SUM(B36:B44)</f>
        <v>3827893504</v>
      </c>
      <c r="C35" s="32">
        <f>SUM(C36:C44)</f>
        <v>-1000000</v>
      </c>
      <c r="D35" s="32">
        <v>0</v>
      </c>
      <c r="E35" s="32">
        <f t="shared" si="10"/>
        <v>92595000</v>
      </c>
      <c r="F35" s="32">
        <f>SUM(F36:F44)</f>
        <v>150758186.22</v>
      </c>
      <c r="G35" s="32">
        <f>SUM(G36:G44)</f>
        <v>179104175.73999998</v>
      </c>
      <c r="H35" s="32">
        <f t="shared" ref="H35" si="11">SUM(H36:H44)</f>
        <v>0</v>
      </c>
      <c r="I35" s="32">
        <f>SUM(I36:I44)</f>
        <v>0</v>
      </c>
      <c r="J35" s="32">
        <f t="shared" ref="J35:O35" si="12">SUM(J36:J44)</f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 t="shared" si="12"/>
        <v>0</v>
      </c>
      <c r="P35" s="33">
        <f t="shared" si="7"/>
        <v>422457361.95999998</v>
      </c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x14ac:dyDescent="0.25">
      <c r="A36" s="11" t="s">
        <v>16</v>
      </c>
      <c r="B36" s="27">
        <v>3652712135</v>
      </c>
      <c r="C36" s="27">
        <v>4012000</v>
      </c>
      <c r="D36" s="31"/>
      <c r="E36" s="20">
        <v>92595000</v>
      </c>
      <c r="F36" s="20">
        <v>149428786.22</v>
      </c>
      <c r="G36" s="20">
        <v>154977800.19999999</v>
      </c>
      <c r="H36" s="20"/>
      <c r="I36" s="20"/>
      <c r="J36" s="20"/>
      <c r="K36" s="20"/>
      <c r="L36" s="20"/>
      <c r="M36" s="20"/>
      <c r="N36" s="20"/>
      <c r="O36" s="20"/>
      <c r="P36" s="30">
        <f t="shared" si="7"/>
        <v>397001586.41999996</v>
      </c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x14ac:dyDescent="0.25">
      <c r="A37" s="11" t="s">
        <v>17</v>
      </c>
      <c r="B37" s="27">
        <v>7200000</v>
      </c>
      <c r="C37" s="27">
        <v>1300000</v>
      </c>
      <c r="D37" s="3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30">
        <f t="shared" si="7"/>
        <v>0</v>
      </c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x14ac:dyDescent="0.25">
      <c r="A38" s="11" t="s">
        <v>18</v>
      </c>
      <c r="B38" s="27">
        <v>3200000</v>
      </c>
      <c r="C38" s="27">
        <v>1000000</v>
      </c>
      <c r="D38" s="3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30">
        <f t="shared" si="7"/>
        <v>0</v>
      </c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x14ac:dyDescent="0.25">
      <c r="A39" s="11" t="s">
        <v>19</v>
      </c>
      <c r="B39" s="27">
        <v>10000000</v>
      </c>
      <c r="C39" s="27"/>
      <c r="D39" s="3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30">
        <f t="shared" si="7"/>
        <v>0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x14ac:dyDescent="0.25">
      <c r="A40" s="11" t="s">
        <v>20</v>
      </c>
      <c r="B40" s="27">
        <v>9010000</v>
      </c>
      <c r="C40" s="27"/>
      <c r="D40" s="3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30">
        <f t="shared" si="7"/>
        <v>0</v>
      </c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27" x14ac:dyDescent="0.25">
      <c r="A41" s="11" t="s">
        <v>21</v>
      </c>
      <c r="B41" s="27">
        <v>32482363</v>
      </c>
      <c r="C41" s="27">
        <v>-8412000</v>
      </c>
      <c r="D41" s="3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30">
        <f t="shared" si="7"/>
        <v>0</v>
      </c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27" x14ac:dyDescent="0.25">
      <c r="A42" s="11" t="s">
        <v>22</v>
      </c>
      <c r="B42" s="27">
        <v>31700000</v>
      </c>
      <c r="C42" s="27"/>
      <c r="D42" s="31"/>
      <c r="E42" s="20"/>
      <c r="F42" s="20">
        <v>1329400</v>
      </c>
      <c r="G42" s="20">
        <v>425600</v>
      </c>
      <c r="H42" s="20"/>
      <c r="I42" s="20"/>
      <c r="J42" s="20"/>
      <c r="K42" s="20"/>
      <c r="L42" s="20"/>
      <c r="M42" s="20"/>
      <c r="N42" s="20"/>
      <c r="O42" s="20"/>
      <c r="P42" s="30">
        <f t="shared" si="7"/>
        <v>1755000</v>
      </c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27" x14ac:dyDescent="0.25">
      <c r="A43" s="11" t="s">
        <v>38</v>
      </c>
      <c r="B43" s="27"/>
      <c r="C43" s="27"/>
      <c r="D43" s="3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30">
        <f t="shared" si="7"/>
        <v>0</v>
      </c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x14ac:dyDescent="0.25">
      <c r="A44" s="11" t="s">
        <v>23</v>
      </c>
      <c r="B44" s="27">
        <v>81589006</v>
      </c>
      <c r="C44" s="27">
        <v>1100000</v>
      </c>
      <c r="D44" s="31"/>
      <c r="E44" s="20"/>
      <c r="F44" s="20"/>
      <c r="G44" s="20">
        <v>23700775.539999999</v>
      </c>
      <c r="H44" s="20"/>
      <c r="I44" s="20"/>
      <c r="J44" s="20"/>
      <c r="K44" s="20"/>
      <c r="L44" s="20"/>
      <c r="M44" s="20"/>
      <c r="N44" s="20"/>
      <c r="O44" s="20"/>
      <c r="P44" s="30">
        <f t="shared" si="7"/>
        <v>23700775.539999999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x14ac:dyDescent="0.25">
      <c r="A45" s="11"/>
      <c r="B45" s="27"/>
      <c r="C45" s="27"/>
      <c r="D45" s="3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>
        <f t="shared" si="7"/>
        <v>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x14ac:dyDescent="0.25">
      <c r="A46" s="17" t="s">
        <v>24</v>
      </c>
      <c r="B46" s="32">
        <f t="shared" ref="B46:I46" si="13">SUM(B47:B53)</f>
        <v>12000000</v>
      </c>
      <c r="C46" s="32">
        <f t="shared" si="13"/>
        <v>0</v>
      </c>
      <c r="D46" s="32"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0</v>
      </c>
      <c r="J46" s="32">
        <f>SUM(J47:J53)</f>
        <v>0</v>
      </c>
      <c r="K46" s="32">
        <f t="shared" ref="K46:M46" si="14">SUM(K47:K53)</f>
        <v>0</v>
      </c>
      <c r="L46" s="32">
        <f t="shared" si="14"/>
        <v>0</v>
      </c>
      <c r="M46" s="32">
        <f t="shared" si="14"/>
        <v>0</v>
      </c>
      <c r="N46" s="32">
        <f>SUM(N47:N51)</f>
        <v>0</v>
      </c>
      <c r="O46" s="32">
        <f>SUM(O47:O49)</f>
        <v>0</v>
      </c>
      <c r="P46" s="33">
        <f t="shared" si="7"/>
        <v>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x14ac:dyDescent="0.25">
      <c r="A47" s="11" t="s">
        <v>25</v>
      </c>
      <c r="B47" s="27">
        <v>12000000</v>
      </c>
      <c r="C47" s="27"/>
      <c r="D47" s="3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0">
        <f t="shared" si="7"/>
        <v>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27" x14ac:dyDescent="0.25">
      <c r="A48" s="11" t="s">
        <v>39</v>
      </c>
      <c r="B48" s="27"/>
      <c r="C48" s="27"/>
      <c r="D48" s="3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0">
        <f t="shared" si="7"/>
        <v>0</v>
      </c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27" x14ac:dyDescent="0.25">
      <c r="A49" s="11" t="s">
        <v>40</v>
      </c>
      <c r="B49" s="27"/>
      <c r="C49" s="27"/>
      <c r="D49" s="3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0">
        <f t="shared" si="7"/>
        <v>0</v>
      </c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27" x14ac:dyDescent="0.25">
      <c r="A50" s="11" t="s">
        <v>41</v>
      </c>
      <c r="B50" s="27"/>
      <c r="C50" s="27"/>
      <c r="D50" s="3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 t="shared" si="7"/>
        <v>0</v>
      </c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27" x14ac:dyDescent="0.25">
      <c r="A51" s="11" t="s">
        <v>42</v>
      </c>
      <c r="B51" s="27"/>
      <c r="C51" s="27"/>
      <c r="D51" s="3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>
        <f t="shared" si="7"/>
        <v>0</v>
      </c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x14ac:dyDescent="0.25">
      <c r="A52" s="11" t="s">
        <v>26</v>
      </c>
      <c r="B52" s="27"/>
      <c r="C52" s="27"/>
      <c r="D52" s="3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0">
        <f t="shared" si="7"/>
        <v>0</v>
      </c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27" x14ac:dyDescent="0.25">
      <c r="A53" s="11" t="s">
        <v>43</v>
      </c>
      <c r="B53" s="27"/>
      <c r="C53" s="27"/>
      <c r="D53" s="3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0">
        <f t="shared" si="7"/>
        <v>0</v>
      </c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x14ac:dyDescent="0.25">
      <c r="A54" s="17" t="s">
        <v>44</v>
      </c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2"/>
      <c r="O54" s="32"/>
      <c r="P54" s="33">
        <f t="shared" si="7"/>
        <v>0</v>
      </c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x14ac:dyDescent="0.25">
      <c r="A55" s="11" t="s">
        <v>45</v>
      </c>
      <c r="B55" s="34"/>
      <c r="C55" s="34"/>
      <c r="D55" s="3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0">
        <f t="shared" si="7"/>
        <v>0</v>
      </c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3" customFormat="1" ht="27" x14ac:dyDescent="0.25">
      <c r="A56" s="11" t="s">
        <v>46</v>
      </c>
      <c r="B56" s="34"/>
      <c r="C56" s="34"/>
      <c r="D56" s="3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0">
        <f t="shared" si="7"/>
        <v>0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s="13" customFormat="1" ht="27" x14ac:dyDescent="0.25">
      <c r="A57" s="11" t="s">
        <v>47</v>
      </c>
      <c r="B57" s="34"/>
      <c r="C57" s="34"/>
      <c r="D57" s="3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0">
        <f t="shared" si="7"/>
        <v>0</v>
      </c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3" customFormat="1" ht="27" x14ac:dyDescent="0.25">
      <c r="A58" s="11" t="s">
        <v>48</v>
      </c>
      <c r="B58" s="34"/>
      <c r="C58" s="34"/>
      <c r="D58" s="3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0">
        <f t="shared" si="7"/>
        <v>0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3" customFormat="1" ht="27" x14ac:dyDescent="0.25">
      <c r="A59" s="11" t="s">
        <v>49</v>
      </c>
      <c r="B59" s="34"/>
      <c r="C59" s="34"/>
      <c r="D59" s="3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0">
        <f t="shared" si="7"/>
        <v>0</v>
      </c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5">
      <c r="A60" s="11" t="s">
        <v>50</v>
      </c>
      <c r="B60" s="34"/>
      <c r="C60" s="34"/>
      <c r="D60" s="3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0">
        <f t="shared" si="7"/>
        <v>0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3" customFormat="1" ht="27" x14ac:dyDescent="0.25">
      <c r="A61" s="11" t="s">
        <v>51</v>
      </c>
      <c r="B61" s="34"/>
      <c r="C61" s="34"/>
      <c r="D61" s="3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0">
        <f t="shared" si="7"/>
        <v>0</v>
      </c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3" customFormat="1" x14ac:dyDescent="0.25">
      <c r="A62" s="17" t="s">
        <v>27</v>
      </c>
      <c r="B62" s="32">
        <f t="shared" ref="B62" si="15">SUM(B63:B71)</f>
        <v>887800305</v>
      </c>
      <c r="C62" s="32">
        <f>SUM(C63:C71)</f>
        <v>0</v>
      </c>
      <c r="D62" s="32">
        <v>0</v>
      </c>
      <c r="E62" s="32">
        <f>SUM(E63:E71)</f>
        <v>0</v>
      </c>
      <c r="F62" s="32">
        <f>SUM(F63:F71)</f>
        <v>0</v>
      </c>
      <c r="G62" s="32">
        <f>SUM(G63:G71)</f>
        <v>0</v>
      </c>
      <c r="H62" s="32">
        <f>SUM(H63:H71)</f>
        <v>0</v>
      </c>
      <c r="I62" s="32">
        <f t="shared" ref="I62:O62" si="16">SUM(I63:I71)</f>
        <v>0</v>
      </c>
      <c r="J62" s="32">
        <f t="shared" si="16"/>
        <v>0</v>
      </c>
      <c r="K62" s="32">
        <f t="shared" si="16"/>
        <v>0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3">
        <f t="shared" si="7"/>
        <v>0</v>
      </c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1" t="s">
        <v>28</v>
      </c>
      <c r="B63" s="27">
        <v>850000000</v>
      </c>
      <c r="C63" s="27">
        <v>-101000000</v>
      </c>
      <c r="D63" s="3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30">
        <f t="shared" si="7"/>
        <v>0</v>
      </c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ht="27" x14ac:dyDescent="0.25">
      <c r="A64" s="11" t="s">
        <v>29</v>
      </c>
      <c r="B64" s="27">
        <v>1500000</v>
      </c>
      <c r="C64" s="27">
        <v>79000000</v>
      </c>
      <c r="D64" s="3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0">
        <f t="shared" si="7"/>
        <v>0</v>
      </c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3" customFormat="1" ht="27" x14ac:dyDescent="0.25">
      <c r="A65" s="11" t="s">
        <v>30</v>
      </c>
      <c r="B65" s="27">
        <v>5000000</v>
      </c>
      <c r="C65" s="27"/>
      <c r="D65" s="3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30">
        <f t="shared" si="7"/>
        <v>0</v>
      </c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3" customFormat="1" ht="27" x14ac:dyDescent="0.25">
      <c r="A66" s="11" t="s">
        <v>31</v>
      </c>
      <c r="B66" s="27">
        <v>16000000</v>
      </c>
      <c r="C66" s="27"/>
      <c r="D66" s="3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0">
        <f t="shared" si="7"/>
        <v>0</v>
      </c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1" t="s">
        <v>32</v>
      </c>
      <c r="B67" s="27">
        <v>15300305</v>
      </c>
      <c r="C67" s="27">
        <v>20000000</v>
      </c>
      <c r="D67" s="3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0">
        <f t="shared" si="7"/>
        <v>0</v>
      </c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1" t="s">
        <v>52</v>
      </c>
      <c r="B68" s="27"/>
      <c r="C68" s="27">
        <v>2000000</v>
      </c>
      <c r="D68" s="3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30">
        <f t="shared" si="7"/>
        <v>0</v>
      </c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1" t="s">
        <v>53</v>
      </c>
      <c r="B69" s="27"/>
      <c r="C69" s="27"/>
      <c r="D69" s="3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30">
        <f t="shared" si="7"/>
        <v>0</v>
      </c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1" t="s">
        <v>33</v>
      </c>
      <c r="B70" s="27"/>
      <c r="C70" s="27"/>
      <c r="D70" s="3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0">
        <f t="shared" si="7"/>
        <v>0</v>
      </c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3" customFormat="1" ht="27" x14ac:dyDescent="0.25">
      <c r="A71" s="11" t="s">
        <v>54</v>
      </c>
      <c r="B71" s="27"/>
      <c r="C71" s="27"/>
      <c r="D71" s="3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30">
        <f t="shared" si="7"/>
        <v>0</v>
      </c>
      <c r="Q71" s="12"/>
      <c r="R71" s="12"/>
      <c r="S71" s="12"/>
      <c r="T71" s="12"/>
      <c r="U71" s="12"/>
      <c r="V71" s="12"/>
      <c r="W71" s="12"/>
      <c r="X71" s="12"/>
      <c r="Y71" s="12"/>
    </row>
    <row r="72" spans="1:25" s="13" customFormat="1" x14ac:dyDescent="0.25">
      <c r="A72" s="17" t="s">
        <v>55</v>
      </c>
      <c r="B72" s="32">
        <f t="shared" ref="B72:C72" si="17">SUM(B73:B83)</f>
        <v>0</v>
      </c>
      <c r="C72" s="32">
        <f t="shared" si="17"/>
        <v>0</v>
      </c>
      <c r="D72" s="32">
        <v>0</v>
      </c>
      <c r="E72" s="32">
        <f>SUM(E73:E83)</f>
        <v>0</v>
      </c>
      <c r="F72" s="32">
        <f t="shared" ref="F72:O72" si="18">SUM(F73:F83)</f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3">
        <f t="shared" si="7"/>
        <v>0</v>
      </c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3" customFormat="1" x14ac:dyDescent="0.25">
      <c r="A73" s="11" t="s">
        <v>56</v>
      </c>
      <c r="B73" s="27"/>
      <c r="C73" s="27"/>
      <c r="D73" s="3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30">
        <f t="shared" si="7"/>
        <v>0</v>
      </c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3" customFormat="1" x14ac:dyDescent="0.25">
      <c r="A74" s="11" t="s">
        <v>57</v>
      </c>
      <c r="B74" s="27"/>
      <c r="C74" s="27"/>
      <c r="D74" s="3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30">
        <f t="shared" si="7"/>
        <v>0</v>
      </c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3" customFormat="1" x14ac:dyDescent="0.25">
      <c r="A75" s="11" t="s">
        <v>58</v>
      </c>
      <c r="B75" s="27"/>
      <c r="C75" s="27"/>
      <c r="D75" s="3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30">
        <f t="shared" si="7"/>
        <v>0</v>
      </c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3" customFormat="1" ht="27" x14ac:dyDescent="0.25">
      <c r="A76" s="11" t="s">
        <v>59</v>
      </c>
      <c r="B76" s="27"/>
      <c r="C76" s="27"/>
      <c r="D76" s="3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0">
        <f t="shared" si="7"/>
        <v>0</v>
      </c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ht="27" x14ac:dyDescent="0.25">
      <c r="A77" s="9" t="s">
        <v>60</v>
      </c>
      <c r="B77" s="28"/>
      <c r="C77" s="2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8"/>
      <c r="P77" s="30">
        <f t="shared" si="7"/>
        <v>0</v>
      </c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3" customFormat="1" x14ac:dyDescent="0.25">
      <c r="A78" s="11" t="s">
        <v>61</v>
      </c>
      <c r="B78" s="27"/>
      <c r="C78" s="27"/>
      <c r="D78" s="3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0">
        <f t="shared" si="7"/>
        <v>0</v>
      </c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3" customFormat="1" ht="27" x14ac:dyDescent="0.25">
      <c r="A79" s="11" t="s">
        <v>62</v>
      </c>
      <c r="B79" s="27"/>
      <c r="C79" s="27"/>
      <c r="D79" s="3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30">
        <f t="shared" si="7"/>
        <v>0</v>
      </c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3" customFormat="1" x14ac:dyDescent="0.25">
      <c r="A80" s="9" t="s">
        <v>63</v>
      </c>
      <c r="B80" s="28"/>
      <c r="C80" s="2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0">
        <f t="shared" si="7"/>
        <v>0</v>
      </c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3" customFormat="1" x14ac:dyDescent="0.25">
      <c r="A81" s="11" t="s">
        <v>64</v>
      </c>
      <c r="B81" s="27"/>
      <c r="C81" s="27"/>
      <c r="D81" s="3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30">
        <f t="shared" ref="P81:P97" si="19">SUM(D81:O81)</f>
        <v>0</v>
      </c>
      <c r="Q81" s="12"/>
      <c r="R81" s="12"/>
      <c r="S81" s="12"/>
      <c r="T81" s="12"/>
      <c r="U81" s="12"/>
      <c r="V81" s="12"/>
      <c r="W81" s="12"/>
      <c r="X81" s="12"/>
      <c r="Y81" s="12"/>
    </row>
    <row r="82" spans="1:25" s="13" customFormat="1" x14ac:dyDescent="0.25">
      <c r="A82" s="11" t="s">
        <v>65</v>
      </c>
      <c r="B82" s="27"/>
      <c r="C82" s="27"/>
      <c r="D82" s="3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30">
        <f t="shared" si="19"/>
        <v>0</v>
      </c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3" customFormat="1" ht="27" x14ac:dyDescent="0.25">
      <c r="A83" s="11" t="s">
        <v>66</v>
      </c>
      <c r="B83" s="27"/>
      <c r="C83" s="27"/>
      <c r="D83" s="3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0">
        <f t="shared" si="19"/>
        <v>0</v>
      </c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3" customFormat="1" x14ac:dyDescent="0.25">
      <c r="A84" s="14" t="s">
        <v>34</v>
      </c>
      <c r="B84" s="15">
        <f t="shared" ref="B84:O84" si="20">SUM(B17+B24+B35+B46+B54+B62+B72)</f>
        <v>5423706496</v>
      </c>
      <c r="C84" s="15">
        <f>SUM(C17+C24+C35+C46+C54+C62+C72)</f>
        <v>0</v>
      </c>
      <c r="D84" s="15">
        <f>SUM(D17+D24+D35+D46+D54+D62+D72)</f>
        <v>39904777.800000004</v>
      </c>
      <c r="E84" s="15">
        <f t="shared" si="20"/>
        <v>121033036.31</v>
      </c>
      <c r="F84" s="15">
        <f t="shared" si="20"/>
        <v>200081697.36000001</v>
      </c>
      <c r="G84" s="15">
        <f t="shared" si="20"/>
        <v>274869994.75999999</v>
      </c>
      <c r="H84" s="15">
        <f t="shared" si="20"/>
        <v>0</v>
      </c>
      <c r="I84" s="15">
        <f t="shared" si="20"/>
        <v>0</v>
      </c>
      <c r="J84" s="15">
        <f t="shared" si="20"/>
        <v>0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SUM(N17+N24+N35+N46+N54+N62+N72)</f>
        <v>0</v>
      </c>
      <c r="O84" s="15">
        <f t="shared" si="20"/>
        <v>0</v>
      </c>
      <c r="P84" s="39">
        <f>SUM(D84:O84)</f>
        <v>635889506.23000002</v>
      </c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3" customFormat="1" x14ac:dyDescent="0.25">
      <c r="A85" s="11"/>
      <c r="B85" s="34"/>
      <c r="C85" s="34"/>
      <c r="D85" s="3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0">
        <f t="shared" si="19"/>
        <v>0</v>
      </c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3" customFormat="1" x14ac:dyDescent="0.25">
      <c r="A86" s="9" t="s">
        <v>67</v>
      </c>
      <c r="B86" s="40"/>
      <c r="C86" s="4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0">
        <f t="shared" si="19"/>
        <v>0</v>
      </c>
      <c r="Q86" s="12"/>
      <c r="R86" s="12"/>
      <c r="S86" s="12"/>
      <c r="T86" s="12"/>
      <c r="U86" s="12"/>
      <c r="V86" s="12"/>
      <c r="W86" s="12"/>
      <c r="X86" s="12"/>
      <c r="Y86" s="12"/>
    </row>
    <row r="87" spans="1:25" s="23" customFormat="1" x14ac:dyDescent="0.25">
      <c r="A87" s="17" t="s">
        <v>68</v>
      </c>
      <c r="B87" s="35"/>
      <c r="C87" s="35"/>
      <c r="D87" s="36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3">
        <f t="shared" si="19"/>
        <v>0</v>
      </c>
      <c r="Q87" s="22"/>
      <c r="R87" s="22"/>
      <c r="S87" s="22"/>
      <c r="T87" s="22"/>
      <c r="U87" s="22"/>
      <c r="V87" s="22"/>
      <c r="W87" s="22"/>
      <c r="X87" s="22"/>
      <c r="Y87" s="22"/>
    </row>
    <row r="88" spans="1:25" s="13" customFormat="1" ht="27" x14ac:dyDescent="0.25">
      <c r="A88" s="11" t="s">
        <v>69</v>
      </c>
      <c r="B88" s="34"/>
      <c r="C88" s="34"/>
      <c r="D88" s="3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0">
        <f t="shared" si="19"/>
        <v>0</v>
      </c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3" customFormat="1" ht="27" x14ac:dyDescent="0.25">
      <c r="A89" s="11" t="s">
        <v>70</v>
      </c>
      <c r="B89" s="34"/>
      <c r="C89" s="34"/>
      <c r="D89" s="3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0">
        <f t="shared" si="19"/>
        <v>0</v>
      </c>
      <c r="Q89" s="12"/>
      <c r="R89" s="12"/>
      <c r="S89" s="12"/>
      <c r="T89" s="12"/>
      <c r="U89" s="12"/>
      <c r="V89" s="12"/>
      <c r="W89" s="12"/>
      <c r="X89" s="12"/>
      <c r="Y89" s="12"/>
    </row>
    <row r="90" spans="1:25" s="23" customFormat="1" x14ac:dyDescent="0.25">
      <c r="A90" s="17" t="s">
        <v>71</v>
      </c>
      <c r="B90" s="35"/>
      <c r="C90" s="35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>
        <f t="shared" si="19"/>
        <v>0</v>
      </c>
      <c r="Q90" s="22"/>
      <c r="R90" s="22"/>
      <c r="S90" s="22"/>
      <c r="T90" s="22"/>
      <c r="U90" s="22"/>
      <c r="V90" s="22"/>
      <c r="W90" s="22"/>
      <c r="X90" s="22"/>
      <c r="Y90" s="22"/>
    </row>
    <row r="91" spans="1:25" s="13" customFormat="1" x14ac:dyDescent="0.25">
      <c r="A91" s="11" t="s">
        <v>72</v>
      </c>
      <c r="B91" s="34"/>
      <c r="C91" s="34"/>
      <c r="D91" s="3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30">
        <f t="shared" si="19"/>
        <v>0</v>
      </c>
      <c r="Q91" s="12"/>
      <c r="R91" s="12"/>
      <c r="S91" s="12"/>
      <c r="T91" s="12"/>
      <c r="U91" s="12"/>
      <c r="V91" s="12"/>
      <c r="W91" s="12"/>
      <c r="X91" s="12"/>
      <c r="Y91" s="12"/>
    </row>
    <row r="92" spans="1:25" s="13" customFormat="1" x14ac:dyDescent="0.25">
      <c r="A92" s="11" t="s">
        <v>73</v>
      </c>
      <c r="B92" s="34"/>
      <c r="C92" s="34"/>
      <c r="D92" s="3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0">
        <f t="shared" si="19"/>
        <v>0</v>
      </c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3" customFormat="1" x14ac:dyDescent="0.25">
      <c r="A93" s="9" t="s">
        <v>74</v>
      </c>
      <c r="B93" s="40"/>
      <c r="C93" s="40"/>
      <c r="D93" s="37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0">
        <f t="shared" si="19"/>
        <v>0</v>
      </c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3" customFormat="1" x14ac:dyDescent="0.25">
      <c r="A94" s="11" t="s">
        <v>75</v>
      </c>
      <c r="B94" s="34"/>
      <c r="C94" s="34"/>
      <c r="D94" s="3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30">
        <f t="shared" si="19"/>
        <v>0</v>
      </c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3" customFormat="1" x14ac:dyDescent="0.25">
      <c r="A95" s="14" t="s">
        <v>76</v>
      </c>
      <c r="B95" s="15">
        <f t="shared" ref="B95:C95" si="21">SUM(B87+B90+B93)</f>
        <v>0</v>
      </c>
      <c r="C95" s="15">
        <f t="shared" si="21"/>
        <v>0</v>
      </c>
      <c r="D95" s="15">
        <v>0</v>
      </c>
      <c r="E95" s="15">
        <f t="shared" ref="E95:M95" si="22">SUM(E87+E90+E93)</f>
        <v>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>SUM(I87+I90+I93)</f>
        <v>0</v>
      </c>
      <c r="J95" s="15">
        <f>SUM(J87+J90+J93)</f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v>0</v>
      </c>
      <c r="O95" s="15">
        <v>0</v>
      </c>
      <c r="P95" s="30">
        <f t="shared" si="19"/>
        <v>0</v>
      </c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3" customFormat="1" x14ac:dyDescent="0.25">
      <c r="A96" s="24"/>
      <c r="B96" s="41"/>
      <c r="C96" s="4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30">
        <f t="shared" si="19"/>
        <v>0</v>
      </c>
      <c r="Q96" s="12"/>
      <c r="R96" s="12"/>
      <c r="S96" s="12"/>
      <c r="T96" s="12"/>
      <c r="U96" s="12"/>
      <c r="V96" s="12"/>
      <c r="W96" s="12"/>
      <c r="X96" s="12"/>
      <c r="Y96" s="12"/>
    </row>
    <row r="97" spans="1:25" s="13" customFormat="1" x14ac:dyDescent="0.25">
      <c r="A97" s="16" t="s">
        <v>77</v>
      </c>
      <c r="B97" s="25">
        <f t="shared" ref="B97:D97" si="23">SUM(B95+B84)</f>
        <v>5423706496</v>
      </c>
      <c r="C97" s="25">
        <f t="shared" si="23"/>
        <v>0</v>
      </c>
      <c r="D97" s="25">
        <f t="shared" si="23"/>
        <v>39904777.800000004</v>
      </c>
      <c r="E97" s="25">
        <f>SUM(E95+E84)</f>
        <v>121033036.31</v>
      </c>
      <c r="F97" s="25">
        <f t="shared" ref="F97:O97" si="24">SUM(F95+F84)</f>
        <v>200081697.36000001</v>
      </c>
      <c r="G97" s="25">
        <f>SUM(G95+G84)</f>
        <v>274869994.75999999</v>
      </c>
      <c r="H97" s="25">
        <f t="shared" si="24"/>
        <v>0</v>
      </c>
      <c r="I97" s="25">
        <f>SUM(I95+I84)</f>
        <v>0</v>
      </c>
      <c r="J97" s="25">
        <f>SUM(J95+J84)</f>
        <v>0</v>
      </c>
      <c r="K97" s="25">
        <f t="shared" si="24"/>
        <v>0</v>
      </c>
      <c r="L97" s="25">
        <f t="shared" si="24"/>
        <v>0</v>
      </c>
      <c r="M97" s="25">
        <f t="shared" si="24"/>
        <v>0</v>
      </c>
      <c r="N97" s="25">
        <f t="shared" si="24"/>
        <v>0</v>
      </c>
      <c r="O97" s="25">
        <f t="shared" si="24"/>
        <v>0</v>
      </c>
      <c r="P97" s="42">
        <f t="shared" si="19"/>
        <v>635889506.23000002</v>
      </c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3" customFormat="1" x14ac:dyDescent="0.25">
      <c r="A98" s="24"/>
      <c r="B98" s="41"/>
      <c r="C98" s="4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25" ht="15.75" x14ac:dyDescent="0.3">
      <c r="A99" s="26" t="s">
        <v>94</v>
      </c>
      <c r="E99" s="5"/>
      <c r="F99" s="18"/>
    </row>
    <row r="100" spans="1:25" ht="15.75" x14ac:dyDescent="0.3">
      <c r="A100" s="1" t="s">
        <v>95</v>
      </c>
      <c r="E100" s="5"/>
      <c r="F100" s="18"/>
    </row>
    <row r="101" spans="1:25" ht="15.75" x14ac:dyDescent="0.3">
      <c r="A101" s="1" t="s">
        <v>96</v>
      </c>
      <c r="E101" s="5"/>
      <c r="F101" s="18"/>
    </row>
    <row r="102" spans="1:25" ht="15.75" x14ac:dyDescent="0.3">
      <c r="A102" s="1" t="s">
        <v>97</v>
      </c>
      <c r="E102" s="5"/>
      <c r="F102" s="18"/>
    </row>
    <row r="103" spans="1:25" ht="15.75" x14ac:dyDescent="0.3">
      <c r="A103" s="1" t="s">
        <v>98</v>
      </c>
      <c r="E103" s="5"/>
      <c r="F103" s="18"/>
    </row>
    <row r="104" spans="1:25" ht="15.75" x14ac:dyDescent="0.3">
      <c r="A104" s="1" t="s">
        <v>99</v>
      </c>
      <c r="E104" s="5"/>
      <c r="F104" s="18"/>
    </row>
    <row r="105" spans="1:25" ht="15.75" x14ac:dyDescent="0.3">
      <c r="A105" s="1" t="s">
        <v>100</v>
      </c>
      <c r="E105" s="5"/>
      <c r="F105" s="18"/>
    </row>
    <row r="106" spans="1:25" x14ac:dyDescent="0.3">
      <c r="A106" s="13"/>
      <c r="E106" s="5"/>
      <c r="F106" s="18"/>
    </row>
    <row r="107" spans="1:25" x14ac:dyDescent="0.3">
      <c r="D107" s="8"/>
      <c r="E107" s="8"/>
      <c r="F107" s="19"/>
      <c r="G107" s="8"/>
      <c r="H107" s="8"/>
      <c r="I107" s="8"/>
      <c r="J107" s="8"/>
      <c r="K107" s="8"/>
      <c r="L107" s="8"/>
      <c r="M107" s="8"/>
      <c r="N107" s="8"/>
      <c r="O107" s="8"/>
    </row>
  </sheetData>
  <mergeCells count="5"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2025-04-11T18:20:04Z</cp:lastPrinted>
  <dcterms:created xsi:type="dcterms:W3CDTF">2018-04-17T18:57:16Z</dcterms:created>
  <dcterms:modified xsi:type="dcterms:W3CDTF">2025-05-12T20:06:49Z</dcterms:modified>
</cp:coreProperties>
</file>