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6.1.1.12\Departamento Financiero\C A  R   P E  T A   - 2 0 2  5\Nairobys Rodriguez\2025\OAI-2025\07 Julio 2025\"/>
    </mc:Choice>
  </mc:AlternateContent>
  <xr:revisionPtr revIDLastSave="0" documentId="13_ncr:1_{8A014AAE-1FAE-4694-922E-11F6D9A7360C}" xr6:coauthVersionLast="47" xr6:coauthVersionMax="47" xr10:uidLastSave="{00000000-0000-0000-0000-000000000000}"/>
  <bookViews>
    <workbookView xWindow="-120" yWindow="-120" windowWidth="20730" windowHeight="11040" tabRatio="935" xr2:uid="{00000000-000D-0000-FFFF-FFFF00000000}"/>
  </bookViews>
  <sheets>
    <sheet name="Estado de Situació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" l="1"/>
  <c r="D58" i="2" s="1"/>
  <c r="F16" i="2" l="1"/>
  <c r="F50" i="2"/>
  <c r="F47" i="2"/>
  <c r="F28" i="2"/>
  <c r="F52" i="2" l="1"/>
  <c r="F40" i="2"/>
  <c r="F24" i="2"/>
  <c r="F33" i="2" s="1"/>
  <c r="F42" i="2" l="1"/>
  <c r="F56" i="2" s="1"/>
  <c r="F58" i="2" s="1"/>
  <c r="D16" i="2" l="1"/>
  <c r="D24" i="2"/>
  <c r="D50" i="2" l="1"/>
  <c r="D47" i="2" l="1"/>
  <c r="D52" i="2" l="1"/>
  <c r="D40" i="2" l="1"/>
  <c r="D28" i="2" l="1"/>
  <c r="D33" i="2" s="1"/>
  <c r="D42" i="2" l="1"/>
</calcChain>
</file>

<file path=xl/sharedStrings.xml><?xml version="1.0" encoding="utf-8"?>
<sst xmlns="http://schemas.openxmlformats.org/spreadsheetml/2006/main" count="46" uniqueCount="46">
  <si>
    <t>Capital</t>
  </si>
  <si>
    <t>Estado de Situación Financiera</t>
  </si>
  <si>
    <t xml:space="preserve"> (Valores en RD$)</t>
  </si>
  <si>
    <t>Revisado</t>
  </si>
  <si>
    <t>PLAN SOCIAL</t>
  </si>
  <si>
    <t xml:space="preserve"> Preparado </t>
  </si>
  <si>
    <t xml:space="preserve">Antonio Vilorio </t>
  </si>
  <si>
    <t>Enc. Financiero</t>
  </si>
  <si>
    <t>Inmuebles (Anexo 6.2)</t>
  </si>
  <si>
    <t>Cuenta: 010-391865-5</t>
  </si>
  <si>
    <t>Cuenta: 010-252299-5</t>
  </si>
  <si>
    <t>Activos Corrientes</t>
  </si>
  <si>
    <t>Fondo Caja General</t>
  </si>
  <si>
    <t>Activos no Corrientes</t>
  </si>
  <si>
    <t>Total Activos</t>
  </si>
  <si>
    <t>Pasivos no Corrientes</t>
  </si>
  <si>
    <t>Total Pasivos no Corrientes</t>
  </si>
  <si>
    <t>Total Pasivos</t>
  </si>
  <si>
    <t>Efectivo en Banco de Reservas (Anexo 2)</t>
  </si>
  <si>
    <t>Angel Sanchez</t>
  </si>
  <si>
    <t>Enc. Contabilidad</t>
  </si>
  <si>
    <t>Activos Intangibles  Neto (Anexo 6.3)</t>
  </si>
  <si>
    <t>Cuentas Por Pagar (Anexo 7)</t>
  </si>
  <si>
    <t>Fondo Provincial Barahona</t>
  </si>
  <si>
    <t>Fondo Provincial Santiago</t>
  </si>
  <si>
    <t>Departamento Financiero</t>
  </si>
  <si>
    <t>Sub-Total Activos Corrientes</t>
  </si>
  <si>
    <t>Gastos Pagados por Adelantado (Anexo 5)</t>
  </si>
  <si>
    <t>Fondo Dirección General</t>
  </si>
  <si>
    <t>Inventarios (Anexo 4)</t>
  </si>
  <si>
    <t>Activos Fijos</t>
  </si>
  <si>
    <t>Sub-Total Activos no Corrientes</t>
  </si>
  <si>
    <t>Pasivos Corrientes</t>
  </si>
  <si>
    <t>Sub-Total Pasivos Corrientes</t>
  </si>
  <si>
    <t>Retenciones por Pagar  (Anexo 8)</t>
  </si>
  <si>
    <t>Total Activos Netos/Patrimonio, Capital</t>
  </si>
  <si>
    <t>Activos Netos/Patrimonio, Capital</t>
  </si>
  <si>
    <t>Otros Fondos Provinciales</t>
  </si>
  <si>
    <t>Mobiliarias, Equipos y Mobiliarios, Neto (Anexo 6.1)</t>
  </si>
  <si>
    <t>Descripción</t>
  </si>
  <si>
    <t>Efectivo en Caja (Anexo No. 1)</t>
  </si>
  <si>
    <t>Disponibilidad Presupuestaria (Anexo 3 y 3.1)</t>
  </si>
  <si>
    <t>Fondo de Viático</t>
  </si>
  <si>
    <t>Al 31 de julio de 2025 y 2024</t>
  </si>
  <si>
    <t>Balance al 31 /07/ 2025</t>
  </si>
  <si>
    <t>Balance al 31 /07/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</si>
</sst>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3" fontId="7" fillId="0" borderId="0" xfId="1" applyFont="1"/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7" fillId="0" borderId="1" xfId="0" applyFont="1" applyBorder="1"/>
    <xf numFmtId="0" fontId="7" fillId="0" borderId="2" xfId="0" applyFont="1" applyBorder="1"/>
    <xf numFmtId="0" fontId="6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left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165" fontId="9" fillId="0" borderId="0" xfId="0" applyNumberFormat="1" applyFont="1"/>
    <xf numFmtId="165" fontId="8" fillId="0" borderId="0" xfId="0" applyNumberFormat="1" applyFont="1"/>
    <xf numFmtId="165" fontId="8" fillId="0" borderId="1" xfId="1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8" fillId="0" borderId="1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 wrapText="1"/>
    </xf>
    <xf numFmtId="165" fontId="8" fillId="0" borderId="0" xfId="1" applyNumberFormat="1" applyFont="1" applyFill="1" applyBorder="1"/>
    <xf numFmtId="165" fontId="8" fillId="0" borderId="0" xfId="0" applyNumberFormat="1" applyFont="1" applyAlignment="1">
      <alignment horizontal="right" vertical="center" wrapText="1"/>
    </xf>
    <xf numFmtId="165" fontId="8" fillId="0" borderId="2" xfId="0" applyNumberFormat="1" applyFont="1" applyBorder="1" applyAlignment="1">
      <alignment vertical="center" wrapText="1"/>
    </xf>
    <xf numFmtId="165" fontId="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3" xr:uid="{00000000-0005-0000-0000-000001000000}"/>
    <cellStyle name="Millares 2 2" xfId="4" xr:uid="{238BE5ED-76AD-40D7-B6FE-2F3B0401CAF1}"/>
    <cellStyle name="Normal" xfId="0" builtinId="0"/>
    <cellStyle name="Normal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211456</xdr:colOff>
      <xdr:row>1</xdr:row>
      <xdr:rowOff>167640</xdr:rowOff>
    </xdr:from>
    <xdr:to>
      <xdr:col>3</xdr:col>
      <xdr:colOff>378316</xdr:colOff>
      <xdr:row>5</xdr:row>
      <xdr:rowOff>161220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206" y="358140"/>
          <a:ext cx="1462260" cy="7555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971160</xdr:colOff>
      <xdr:row>30</xdr:row>
      <xdr:rowOff>28380</xdr:rowOff>
    </xdr:from>
    <xdr:to>
      <xdr:col>3</xdr:col>
      <xdr:colOff>971520</xdr:colOff>
      <xdr:row>30</xdr:row>
      <xdr:rowOff>28740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14:cNvPr>
            <xdr14:cNvContentPartPr/>
          </xdr14:nvContentPartPr>
          <xdr14:nvPr macro=""/>
          <xdr14:xfrm>
            <a:off x="7295760" y="52766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ED9023B-9DC4-1434-A6EB-60CD468846F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289640" y="5270535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5</xdr:col>
      <xdr:colOff>971160</xdr:colOff>
      <xdr:row>30</xdr:row>
      <xdr:rowOff>28380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Entrada de lápiz 1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14:cNvPr>
            <xdr14:cNvContentPartPr/>
          </xdr14:nvContentPartPr>
          <xdr14:nvPr macro=""/>
          <xdr14:xfrm>
            <a:off x="7295760" y="5276655"/>
            <a:ext cx="3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1ED9023B-9DC4-1434-A6EB-60CD468846FE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289640" y="5270535"/>
              <a:ext cx="12600" cy="126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5T16:10:18.76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11T15:33:53.77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9" tint="-0.249977111117893"/>
  </sheetPr>
  <dimension ref="A2:F64"/>
  <sheetViews>
    <sheetView tabSelected="1" workbookViewId="0">
      <selection activeCell="F8" sqref="F8"/>
    </sheetView>
  </sheetViews>
  <sheetFormatPr baseColWidth="10" defaultColWidth="11.42578125" defaultRowHeight="15" x14ac:dyDescent="0.25"/>
  <cols>
    <col min="1" max="1" width="21.28515625" style="2" customWidth="1"/>
    <col min="2" max="2" width="28.7109375" style="2" customWidth="1"/>
    <col min="3" max="6" width="19.42578125" style="2" bestFit="1" customWidth="1"/>
    <col min="7" max="16384" width="11.42578125" style="2"/>
  </cols>
  <sheetData>
    <row r="2" spans="1:6" ht="15" customHeight="1" x14ac:dyDescent="0.25"/>
    <row r="3" spans="1:6" ht="15" customHeight="1" x14ac:dyDescent="0.25"/>
    <row r="4" spans="1:6" x14ac:dyDescent="0.25">
      <c r="A4" s="41"/>
      <c r="B4" s="41"/>
      <c r="C4" s="1"/>
    </row>
    <row r="5" spans="1:6" x14ac:dyDescent="0.25">
      <c r="A5" s="41"/>
      <c r="B5" s="41"/>
      <c r="C5" s="1"/>
    </row>
    <row r="6" spans="1:6" x14ac:dyDescent="0.25">
      <c r="A6" s="1"/>
      <c r="B6" s="1"/>
      <c r="C6" s="1"/>
    </row>
    <row r="7" spans="1:6" x14ac:dyDescent="0.25">
      <c r="A7" s="44" t="s">
        <v>4</v>
      </c>
      <c r="B7" s="44"/>
      <c r="C7" s="44"/>
      <c r="D7" s="44"/>
      <c r="E7" s="44"/>
      <c r="F7" s="44"/>
    </row>
    <row r="8" spans="1:6" x14ac:dyDescent="0.25">
      <c r="A8" s="3"/>
      <c r="B8" s="3"/>
      <c r="C8" s="3"/>
      <c r="D8" s="3"/>
    </row>
    <row r="9" spans="1:6" ht="15.75" x14ac:dyDescent="0.25">
      <c r="A9" s="45" t="s">
        <v>25</v>
      </c>
      <c r="B9" s="45"/>
      <c r="C9" s="45"/>
      <c r="D9" s="45"/>
      <c r="E9" s="45"/>
      <c r="F9" s="45"/>
    </row>
    <row r="10" spans="1:6" ht="15.75" x14ac:dyDescent="0.25">
      <c r="A10" s="45" t="s">
        <v>1</v>
      </c>
      <c r="B10" s="45"/>
      <c r="C10" s="45"/>
      <c r="D10" s="45"/>
      <c r="E10" s="45"/>
      <c r="F10" s="45"/>
    </row>
    <row r="11" spans="1:6" ht="15.75" x14ac:dyDescent="0.25">
      <c r="A11" s="45" t="s">
        <v>43</v>
      </c>
      <c r="B11" s="45"/>
      <c r="C11" s="45"/>
      <c r="D11" s="45"/>
      <c r="E11" s="45"/>
      <c r="F11" s="45"/>
    </row>
    <row r="12" spans="1:6" ht="15" customHeight="1" x14ac:dyDescent="0.25">
      <c r="A12" s="45" t="s">
        <v>2</v>
      </c>
      <c r="B12" s="45"/>
      <c r="C12" s="45"/>
      <c r="D12" s="45"/>
      <c r="E12" s="45"/>
      <c r="F12" s="45"/>
    </row>
    <row r="13" spans="1:6" ht="15" customHeight="1" x14ac:dyDescent="0.25">
      <c r="A13" s="4"/>
      <c r="B13" s="4"/>
      <c r="C13" s="4"/>
      <c r="D13" s="4"/>
      <c r="E13" s="4"/>
      <c r="F13" s="7"/>
    </row>
    <row r="14" spans="1:6" ht="15.75" x14ac:dyDescent="0.25">
      <c r="A14" s="12" t="s">
        <v>39</v>
      </c>
      <c r="B14" s="12"/>
      <c r="C14" s="46" t="s">
        <v>44</v>
      </c>
      <c r="D14" s="46"/>
      <c r="E14" s="46" t="s">
        <v>45</v>
      </c>
      <c r="F14" s="46"/>
    </row>
    <row r="15" spans="1:6" ht="15.75" x14ac:dyDescent="0.25">
      <c r="A15" s="19" t="s">
        <v>11</v>
      </c>
      <c r="B15" s="13"/>
      <c r="C15" s="5"/>
      <c r="D15" s="8"/>
      <c r="E15" s="5"/>
      <c r="F15" s="8"/>
    </row>
    <row r="16" spans="1:6" ht="13.9" customHeight="1" x14ac:dyDescent="0.25">
      <c r="A16" s="43" t="s">
        <v>40</v>
      </c>
      <c r="B16" s="43"/>
      <c r="C16" s="22"/>
      <c r="D16" s="21">
        <f>SUM(C17:C21)</f>
        <v>1100000</v>
      </c>
      <c r="E16" s="22"/>
      <c r="F16" s="21">
        <f>SUM(E17:E22)</f>
        <v>1465000</v>
      </c>
    </row>
    <row r="17" spans="1:6" ht="13.9" customHeight="1" x14ac:dyDescent="0.25">
      <c r="A17" s="11" t="s">
        <v>12</v>
      </c>
      <c r="B17" s="11"/>
      <c r="C17" s="23">
        <v>340000</v>
      </c>
      <c r="D17" s="24"/>
      <c r="E17" s="23">
        <v>500000</v>
      </c>
      <c r="F17" s="24"/>
    </row>
    <row r="18" spans="1:6" ht="15.75" x14ac:dyDescent="0.25">
      <c r="A18" s="11" t="s">
        <v>42</v>
      </c>
      <c r="B18" s="11"/>
      <c r="C18" s="23">
        <v>700000</v>
      </c>
      <c r="D18" s="24"/>
      <c r="E18" s="23">
        <v>700000</v>
      </c>
      <c r="F18" s="24"/>
    </row>
    <row r="19" spans="1:6" ht="13.9" customHeight="1" x14ac:dyDescent="0.25">
      <c r="A19" s="11" t="s">
        <v>28</v>
      </c>
      <c r="B19" s="11"/>
      <c r="C19" s="23">
        <v>30000</v>
      </c>
      <c r="D19" s="24"/>
      <c r="E19" s="23">
        <v>30000</v>
      </c>
      <c r="F19" s="24"/>
    </row>
    <row r="20" spans="1:6" ht="13.9" customHeight="1" x14ac:dyDescent="0.25">
      <c r="A20" s="11" t="s">
        <v>23</v>
      </c>
      <c r="B20" s="11"/>
      <c r="C20" s="23">
        <v>10000</v>
      </c>
      <c r="D20" s="24"/>
      <c r="E20" s="23">
        <v>10000</v>
      </c>
      <c r="F20" s="24"/>
    </row>
    <row r="21" spans="1:6" ht="15.6" customHeight="1" x14ac:dyDescent="0.25">
      <c r="A21" s="20" t="s">
        <v>24</v>
      </c>
      <c r="B21" s="11"/>
      <c r="C21" s="23">
        <v>20000</v>
      </c>
      <c r="D21" s="24"/>
      <c r="E21" s="23">
        <v>20000</v>
      </c>
      <c r="F21" s="24"/>
    </row>
    <row r="22" spans="1:6" ht="15.6" customHeight="1" x14ac:dyDescent="0.25">
      <c r="A22" s="11" t="s">
        <v>37</v>
      </c>
      <c r="B22" s="11"/>
      <c r="C22" s="23"/>
      <c r="D22" s="24"/>
      <c r="E22" s="23">
        <v>205000</v>
      </c>
      <c r="F22" s="24"/>
    </row>
    <row r="23" spans="1:6" ht="13.9" customHeight="1" x14ac:dyDescent="0.25">
      <c r="A23" s="11"/>
      <c r="B23" s="11"/>
      <c r="C23" s="23"/>
      <c r="D23" s="24"/>
      <c r="E23" s="23"/>
      <c r="F23" s="24"/>
    </row>
    <row r="24" spans="1:6" ht="13.9" customHeight="1" x14ac:dyDescent="0.25">
      <c r="A24" s="38" t="s">
        <v>18</v>
      </c>
      <c r="B24" s="38"/>
      <c r="C24" s="22"/>
      <c r="D24" s="21">
        <f>SUM(C25:C26)</f>
        <v>8591581.1899999995</v>
      </c>
      <c r="E24" s="22"/>
      <c r="F24" s="21">
        <f>SUM(E25:E26)</f>
        <v>13165425.529999999</v>
      </c>
    </row>
    <row r="25" spans="1:6" ht="13.9" customHeight="1" x14ac:dyDescent="0.25">
      <c r="A25" s="37" t="s">
        <v>9</v>
      </c>
      <c r="B25" s="37"/>
      <c r="C25" s="23">
        <v>2689800.42</v>
      </c>
      <c r="D25" s="24"/>
      <c r="E25" s="23">
        <v>2692075.42</v>
      </c>
      <c r="F25" s="24"/>
    </row>
    <row r="26" spans="1:6" ht="15.75" x14ac:dyDescent="0.25">
      <c r="A26" s="37" t="s">
        <v>10</v>
      </c>
      <c r="B26" s="37"/>
      <c r="C26" s="23">
        <v>5901780.7699999996</v>
      </c>
      <c r="D26" s="24"/>
      <c r="E26" s="23">
        <v>10473350.109999999</v>
      </c>
      <c r="F26" s="24"/>
    </row>
    <row r="27" spans="1:6" ht="15.75" x14ac:dyDescent="0.25">
      <c r="A27" s="11"/>
      <c r="B27" s="11"/>
      <c r="C27" s="23"/>
      <c r="D27" s="24"/>
      <c r="E27" s="23"/>
      <c r="F27" s="24"/>
    </row>
    <row r="28" spans="1:6" ht="13.9" customHeight="1" x14ac:dyDescent="0.25">
      <c r="A28" s="10"/>
      <c r="B28" s="10"/>
      <c r="C28" s="22"/>
      <c r="D28" s="21">
        <f>SUM(C29:C31)</f>
        <v>2951203814.2697229</v>
      </c>
      <c r="E28" s="22"/>
      <c r="F28" s="21">
        <f>SUM(E29:E31)</f>
        <v>2672049686.8500004</v>
      </c>
    </row>
    <row r="29" spans="1:6" ht="13.9" customHeight="1" x14ac:dyDescent="0.25">
      <c r="A29" s="38" t="s">
        <v>41</v>
      </c>
      <c r="B29" s="38"/>
      <c r="C29" s="23">
        <v>2945918499.5200005</v>
      </c>
      <c r="D29" s="24"/>
      <c r="E29" s="23">
        <v>2663331003.8800001</v>
      </c>
      <c r="F29" s="24"/>
    </row>
    <row r="30" spans="1:6" ht="13.9" customHeight="1" x14ac:dyDescent="0.25">
      <c r="A30" s="38" t="s">
        <v>29</v>
      </c>
      <c r="B30" s="38"/>
      <c r="C30" s="23">
        <v>1543228.44</v>
      </c>
      <c r="D30" s="24"/>
      <c r="E30" s="23">
        <v>5015419.53</v>
      </c>
      <c r="F30" s="24"/>
    </row>
    <row r="31" spans="1:6" ht="15.75" x14ac:dyDescent="0.25">
      <c r="A31" s="38" t="s">
        <v>27</v>
      </c>
      <c r="B31" s="38"/>
      <c r="C31" s="23">
        <v>3742086.3097222219</v>
      </c>
      <c r="D31" s="24"/>
      <c r="E31" s="23">
        <v>3703263.44</v>
      </c>
      <c r="F31" s="24"/>
    </row>
    <row r="32" spans="1:6" ht="14.45" customHeight="1" x14ac:dyDescent="0.25">
      <c r="A32" s="10"/>
      <c r="B32" s="10"/>
      <c r="C32" s="23"/>
      <c r="D32" s="24"/>
      <c r="E32" s="23"/>
      <c r="F32" s="24"/>
    </row>
    <row r="33" spans="1:6" ht="16.5" thickBot="1" x14ac:dyDescent="0.3">
      <c r="A33" s="38" t="s">
        <v>26</v>
      </c>
      <c r="B33" s="38"/>
      <c r="C33" s="25"/>
      <c r="D33" s="26">
        <f>SUM(D28+D24+D16)</f>
        <v>2960895395.459723</v>
      </c>
      <c r="E33" s="25"/>
      <c r="F33" s="26">
        <f>SUM(F28+F24+F16)</f>
        <v>2686680112.3800006</v>
      </c>
    </row>
    <row r="34" spans="1:6" ht="14.45" customHeight="1" thickTop="1" x14ac:dyDescent="0.25">
      <c r="A34" s="13"/>
      <c r="B34" s="13"/>
      <c r="C34" s="25"/>
      <c r="D34" s="27"/>
      <c r="E34" s="25"/>
      <c r="F34" s="27"/>
    </row>
    <row r="35" spans="1:6" ht="15.75" x14ac:dyDescent="0.25">
      <c r="A35" s="38" t="s">
        <v>13</v>
      </c>
      <c r="B35" s="38"/>
      <c r="C35" s="25"/>
      <c r="D35" s="27"/>
      <c r="E35" s="25"/>
      <c r="F35" s="27"/>
    </row>
    <row r="36" spans="1:6" ht="13.9" customHeight="1" x14ac:dyDescent="0.25">
      <c r="A36" s="38" t="s">
        <v>30</v>
      </c>
      <c r="B36" s="38"/>
      <c r="C36" s="25"/>
      <c r="D36" s="27"/>
      <c r="E36" s="25"/>
      <c r="F36" s="27"/>
    </row>
    <row r="37" spans="1:6" ht="13.9" customHeight="1" x14ac:dyDescent="0.25">
      <c r="A37" s="42" t="s">
        <v>38</v>
      </c>
      <c r="B37" s="42"/>
      <c r="C37" s="23">
        <v>147525023.89000005</v>
      </c>
      <c r="D37" s="24"/>
      <c r="E37" s="23">
        <v>198977582.56</v>
      </c>
      <c r="F37" s="24"/>
    </row>
    <row r="38" spans="1:6" ht="13.9" customHeight="1" x14ac:dyDescent="0.25">
      <c r="A38" s="38" t="s">
        <v>8</v>
      </c>
      <c r="B38" s="38"/>
      <c r="C38" s="23">
        <v>140459710.18000001</v>
      </c>
      <c r="D38" s="24"/>
      <c r="E38" s="23">
        <v>188973297.34</v>
      </c>
      <c r="F38" s="24"/>
    </row>
    <row r="39" spans="1:6" ht="14.45" customHeight="1" x14ac:dyDescent="0.25">
      <c r="A39" s="39" t="s">
        <v>21</v>
      </c>
      <c r="B39" s="39"/>
      <c r="C39" s="23">
        <v>329422.58999999985</v>
      </c>
      <c r="D39" s="24"/>
      <c r="E39" s="23">
        <v>1120021.3899999999</v>
      </c>
      <c r="F39" s="24"/>
    </row>
    <row r="40" spans="1:6" ht="16.5" thickBot="1" x14ac:dyDescent="0.3">
      <c r="A40" s="38" t="s">
        <v>31</v>
      </c>
      <c r="B40" s="38"/>
      <c r="C40" s="28"/>
      <c r="D40" s="29">
        <f>SUM(C37:C39)</f>
        <v>288314156.66000003</v>
      </c>
      <c r="E40" s="28"/>
      <c r="F40" s="29">
        <f>SUM(E37:E39)</f>
        <v>389070901.28999996</v>
      </c>
    </row>
    <row r="41" spans="1:6" ht="16.5" thickTop="1" x14ac:dyDescent="0.25">
      <c r="A41" s="13"/>
      <c r="B41" s="13"/>
      <c r="C41" s="25"/>
      <c r="D41" s="30"/>
      <c r="E41" s="25"/>
      <c r="F41" s="30"/>
    </row>
    <row r="42" spans="1:6" ht="16.5" thickBot="1" x14ac:dyDescent="0.3">
      <c r="A42" s="13" t="s">
        <v>14</v>
      </c>
      <c r="B42" s="13"/>
      <c r="C42" s="25"/>
      <c r="D42" s="29">
        <f>+D33+D40</f>
        <v>3249209552.1197228</v>
      </c>
      <c r="E42" s="25"/>
      <c r="F42" s="29">
        <f>+F33+F40</f>
        <v>3075751013.6700006</v>
      </c>
    </row>
    <row r="43" spans="1:6" ht="14.45" customHeight="1" thickTop="1" x14ac:dyDescent="0.25">
      <c r="A43" s="13"/>
      <c r="B43" s="13"/>
      <c r="C43" s="25"/>
      <c r="D43" s="31"/>
      <c r="E43" s="25"/>
      <c r="F43" s="31"/>
    </row>
    <row r="44" spans="1:6" ht="15.75" x14ac:dyDescent="0.25">
      <c r="A44" s="38" t="s">
        <v>32</v>
      </c>
      <c r="B44" s="38"/>
      <c r="C44" s="25"/>
      <c r="D44" s="32"/>
      <c r="E44" s="25"/>
      <c r="F44" s="32"/>
    </row>
    <row r="45" spans="1:6" ht="13.9" customHeight="1" x14ac:dyDescent="0.25">
      <c r="A45" s="38" t="s">
        <v>22</v>
      </c>
      <c r="B45" s="38"/>
      <c r="C45" s="33">
        <v>122251576.73</v>
      </c>
      <c r="D45" s="24"/>
      <c r="E45" s="33">
        <v>0</v>
      </c>
      <c r="F45" s="24"/>
    </row>
    <row r="46" spans="1:6" ht="15" customHeight="1" x14ac:dyDescent="0.25">
      <c r="A46" s="38" t="s">
        <v>34</v>
      </c>
      <c r="B46" s="38"/>
      <c r="C46" s="33">
        <v>275851.59999999998</v>
      </c>
      <c r="D46" s="31"/>
      <c r="E46" s="33">
        <v>515641.11</v>
      </c>
      <c r="F46" s="31"/>
    </row>
    <row r="47" spans="1:6" ht="15.75" x14ac:dyDescent="0.25">
      <c r="A47" s="38" t="s">
        <v>33</v>
      </c>
      <c r="B47" s="38"/>
      <c r="C47" s="25"/>
      <c r="D47" s="21">
        <f>SUM(C45+C46)</f>
        <v>122527428.33</v>
      </c>
      <c r="E47" s="25"/>
      <c r="F47" s="21">
        <f>SUM(E45+E46)</f>
        <v>515641.11</v>
      </c>
    </row>
    <row r="48" spans="1:6" ht="13.9" customHeight="1" x14ac:dyDescent="0.25">
      <c r="A48" s="13"/>
      <c r="B48" s="13"/>
      <c r="C48" s="25"/>
      <c r="D48" s="34"/>
      <c r="E48" s="25"/>
      <c r="F48" s="34"/>
    </row>
    <row r="49" spans="1:6" ht="13.9" hidden="1" customHeight="1" x14ac:dyDescent="0.25">
      <c r="A49" s="38" t="s">
        <v>15</v>
      </c>
      <c r="B49" s="38"/>
      <c r="C49" s="23">
        <v>1E-3</v>
      </c>
      <c r="D49" s="32"/>
      <c r="E49" s="23">
        <v>1E-3</v>
      </c>
      <c r="F49" s="32"/>
    </row>
    <row r="50" spans="1:6" ht="13.9" hidden="1" customHeight="1" x14ac:dyDescent="0.25">
      <c r="A50" s="38" t="s">
        <v>16</v>
      </c>
      <c r="B50" s="38"/>
      <c r="C50" s="23"/>
      <c r="D50" s="35">
        <f>+C49</f>
        <v>1E-3</v>
      </c>
      <c r="E50" s="23"/>
      <c r="F50" s="35">
        <f>+E49</f>
        <v>1E-3</v>
      </c>
    </row>
    <row r="51" spans="1:6" ht="15.75" x14ac:dyDescent="0.25">
      <c r="A51" s="13"/>
      <c r="B51" s="13"/>
      <c r="C51" s="25"/>
      <c r="D51" s="27"/>
      <c r="E51" s="25"/>
      <c r="F51" s="27"/>
    </row>
    <row r="52" spans="1:6" ht="16.5" thickBot="1" x14ac:dyDescent="0.3">
      <c r="A52" s="13" t="s">
        <v>17</v>
      </c>
      <c r="B52" s="13"/>
      <c r="C52" s="25"/>
      <c r="D52" s="29">
        <f>+D47+D50</f>
        <v>122527428.331</v>
      </c>
      <c r="E52" s="25"/>
      <c r="F52" s="29">
        <f>+F47+F50</f>
        <v>515641.11099999998</v>
      </c>
    </row>
    <row r="53" spans="1:6" ht="14.45" customHeight="1" thickTop="1" x14ac:dyDescent="0.25">
      <c r="A53" s="9"/>
      <c r="B53" s="9"/>
      <c r="C53" s="25"/>
      <c r="D53" s="31"/>
      <c r="E53" s="25"/>
      <c r="F53" s="31"/>
    </row>
    <row r="54" spans="1:6" ht="15.75" x14ac:dyDescent="0.25">
      <c r="A54" s="9"/>
      <c r="B54" s="9"/>
      <c r="C54" s="25"/>
      <c r="D54" s="27"/>
      <c r="E54" s="25"/>
      <c r="F54" s="27"/>
    </row>
    <row r="55" spans="1:6" ht="15.75" x14ac:dyDescent="0.25">
      <c r="A55" s="40" t="s">
        <v>36</v>
      </c>
      <c r="B55" s="40"/>
      <c r="C55" s="25"/>
      <c r="D55" s="32"/>
      <c r="E55" s="25"/>
      <c r="F55" s="32"/>
    </row>
    <row r="56" spans="1:6" ht="14.45" customHeight="1" x14ac:dyDescent="0.25">
      <c r="A56" s="40" t="s">
        <v>0</v>
      </c>
      <c r="B56" s="40"/>
      <c r="C56" s="25"/>
      <c r="D56" s="31">
        <f>SUM(D42-D52)</f>
        <v>3126682123.788723</v>
      </c>
      <c r="E56" s="25"/>
      <c r="F56" s="31">
        <f>SUM(F42-F52)</f>
        <v>3075235372.5590005</v>
      </c>
    </row>
    <row r="57" spans="1:6" ht="15.75" x14ac:dyDescent="0.25">
      <c r="A57" s="14"/>
      <c r="B57" s="14"/>
      <c r="C57" s="25"/>
      <c r="D57" s="31"/>
      <c r="E57" s="25"/>
      <c r="F57" s="31"/>
    </row>
    <row r="58" spans="1:6" ht="16.5" thickBot="1" x14ac:dyDescent="0.3">
      <c r="A58" s="40" t="s">
        <v>35</v>
      </c>
      <c r="B58" s="40"/>
      <c r="C58" s="25"/>
      <c r="D58" s="29">
        <f>SUM(D56+D52)</f>
        <v>3249209552.1197228</v>
      </c>
      <c r="E58" s="25"/>
      <c r="F58" s="29">
        <f>SUM(F56+F52)</f>
        <v>3075751013.6700006</v>
      </c>
    </row>
    <row r="59" spans="1:6" ht="16.5" thickTop="1" x14ac:dyDescent="0.25">
      <c r="A59" s="4"/>
      <c r="B59" s="4"/>
      <c r="C59" s="24"/>
      <c r="D59" s="24"/>
      <c r="E59" s="36"/>
      <c r="F59" s="36"/>
    </row>
    <row r="60" spans="1:6" ht="15.75" x14ac:dyDescent="0.25">
      <c r="A60" s="4"/>
      <c r="B60" s="4"/>
      <c r="C60" s="4"/>
      <c r="D60" s="4"/>
      <c r="E60" s="7"/>
      <c r="F60" s="4"/>
    </row>
    <row r="61" spans="1:6" ht="16.5" thickBot="1" x14ac:dyDescent="0.3">
      <c r="A61" s="4"/>
      <c r="B61" s="15"/>
      <c r="C61" s="4"/>
      <c r="D61" s="4"/>
      <c r="E61" s="15"/>
      <c r="F61" s="4"/>
    </row>
    <row r="62" spans="1:6" ht="16.5" thickTop="1" x14ac:dyDescent="0.25">
      <c r="A62" s="4"/>
      <c r="B62" s="6" t="s">
        <v>19</v>
      </c>
      <c r="C62" s="4"/>
      <c r="D62" s="4"/>
      <c r="E62" s="6" t="s">
        <v>6</v>
      </c>
      <c r="F62" s="4"/>
    </row>
    <row r="63" spans="1:6" ht="15.75" x14ac:dyDescent="0.25">
      <c r="A63" s="4"/>
      <c r="B63" s="6" t="s">
        <v>20</v>
      </c>
      <c r="C63" s="4"/>
      <c r="D63" s="4"/>
      <c r="E63" s="6" t="s">
        <v>7</v>
      </c>
      <c r="F63" s="4"/>
    </row>
    <row r="64" spans="1:6" ht="15.75" x14ac:dyDescent="0.25">
      <c r="A64" s="16"/>
      <c r="B64" s="17" t="s">
        <v>5</v>
      </c>
      <c r="C64" s="16"/>
      <c r="D64" s="16"/>
      <c r="E64" s="18" t="s">
        <v>3</v>
      </c>
      <c r="F64" s="16"/>
    </row>
  </sheetData>
  <mergeCells count="32">
    <mergeCell ref="A4:B4"/>
    <mergeCell ref="A37:B37"/>
    <mergeCell ref="A5:B5"/>
    <mergeCell ref="A24:B24"/>
    <mergeCell ref="A29:B29"/>
    <mergeCell ref="A30:B30"/>
    <mergeCell ref="A35:B35"/>
    <mergeCell ref="A16:B16"/>
    <mergeCell ref="A7:F7"/>
    <mergeCell ref="A11:F11"/>
    <mergeCell ref="A12:F12"/>
    <mergeCell ref="A9:F9"/>
    <mergeCell ref="A10:F10"/>
    <mergeCell ref="C14:D14"/>
    <mergeCell ref="E14:F14"/>
    <mergeCell ref="A25:B25"/>
    <mergeCell ref="A45:B45"/>
    <mergeCell ref="A39:B39"/>
    <mergeCell ref="A40:B40"/>
    <mergeCell ref="A31:B31"/>
    <mergeCell ref="A58:B58"/>
    <mergeCell ref="A50:B50"/>
    <mergeCell ref="A49:B49"/>
    <mergeCell ref="A47:B47"/>
    <mergeCell ref="A46:B46"/>
    <mergeCell ref="A55:B55"/>
    <mergeCell ref="A56:B56"/>
    <mergeCell ref="A26:B26"/>
    <mergeCell ref="A33:B33"/>
    <mergeCell ref="A36:B36"/>
    <mergeCell ref="A38:B38"/>
    <mergeCell ref="A44:B44"/>
  </mergeCells>
  <printOptions horizontalCentered="1"/>
  <pageMargins left="0" right="0" top="0.54" bottom="0" header="0" footer="0"/>
  <pageSetup paperSize="157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Nairobys Rodriguez</cp:lastModifiedBy>
  <cp:lastPrinted>2025-08-12T16:17:13Z</cp:lastPrinted>
  <dcterms:created xsi:type="dcterms:W3CDTF">2018-07-13T15:52:30Z</dcterms:created>
  <dcterms:modified xsi:type="dcterms:W3CDTF">2025-08-12T18:09:55Z</dcterms:modified>
</cp:coreProperties>
</file>