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8490" firstSheet="4" activeTab="4"/>
  </bookViews>
  <sheets>
    <sheet name="1" sheetId="1" state="hidden" r:id="rId1"/>
    <sheet name="Hoja4" sheetId="4" state="hidden" r:id="rId2"/>
    <sheet name="1er Trimestre " sheetId="2" state="hidden" r:id="rId3"/>
    <sheet name="2do Trimestre " sheetId="3" state="hidden" r:id="rId4"/>
    <sheet name="3er Trimestre " sheetId="7" r:id="rId5"/>
  </sheets>
  <externalReferences>
    <externalReference r:id="rId6"/>
  </externalReferences>
  <calcPr calcId="144525"/>
  <pivotCaches>
    <pivotCache cacheId="2" r:id="rId7"/>
  </pivotCaches>
</workbook>
</file>

<file path=xl/calcChain.xml><?xml version="1.0" encoding="utf-8"?>
<calcChain xmlns="http://schemas.openxmlformats.org/spreadsheetml/2006/main">
  <c r="G8" i="7" l="1"/>
  <c r="E8" i="7"/>
  <c r="C8" i="7"/>
  <c r="E9" i="7" s="1"/>
  <c r="H10" i="2" l="1"/>
  <c r="H3" i="2"/>
  <c r="H4" i="2"/>
  <c r="H5" i="2"/>
  <c r="H6" i="2"/>
  <c r="H7" i="2"/>
  <c r="H8" i="2"/>
  <c r="H9" i="2"/>
  <c r="H2" i="2"/>
  <c r="M15" i="3"/>
  <c r="K15" i="3"/>
  <c r="I15" i="3"/>
  <c r="J18" i="3" s="1"/>
  <c r="G15" i="3"/>
  <c r="E15" i="3"/>
  <c r="C12" i="3"/>
  <c r="C15" i="3" s="1"/>
  <c r="J17" i="3" s="1"/>
  <c r="J3" i="2" l="1"/>
  <c r="J4" i="2"/>
  <c r="J5" i="2"/>
  <c r="J6" i="2"/>
  <c r="J7" i="2"/>
  <c r="J8" i="2"/>
  <c r="J9" i="2"/>
  <c r="J10" i="2"/>
  <c r="J2" i="2"/>
  <c r="I3" i="2" l="1"/>
  <c r="I4" i="2"/>
  <c r="I5" i="2"/>
  <c r="I6" i="2"/>
  <c r="I7" i="2"/>
  <c r="I8" i="2"/>
  <c r="I9" i="2"/>
  <c r="I2" i="2"/>
  <c r="H23" i="1"/>
  <c r="H17" i="1"/>
  <c r="H18" i="1"/>
  <c r="H19" i="1"/>
  <c r="H20" i="1"/>
  <c r="H21" i="1"/>
  <c r="H22" i="1"/>
  <c r="H24" i="1"/>
  <c r="H16" i="1"/>
  <c r="I10" i="2" l="1"/>
</calcChain>
</file>

<file path=xl/sharedStrings.xml><?xml version="1.0" encoding="utf-8"?>
<sst xmlns="http://schemas.openxmlformats.org/spreadsheetml/2006/main" count="77" uniqueCount="27">
  <si>
    <t>DESCRIPCION</t>
  </si>
  <si>
    <t>ENERO</t>
  </si>
  <si>
    <t>FAMILIAS IMPACTADAS</t>
  </si>
  <si>
    <t>FEBRERO</t>
  </si>
  <si>
    <t xml:space="preserve">MARZO </t>
  </si>
  <si>
    <t>RACIONES ALIMENTICIAS</t>
  </si>
  <si>
    <t>KIT DE HABICHUELAS CON DULCE</t>
  </si>
  <si>
    <t>HOGAR EQUIPADO (ELECTRODOMESTICOS, ENSERES DEL HOGAR Y ROPA DE CAMA</t>
  </si>
  <si>
    <t xml:space="preserve">TECHADOS VIVIENDAS </t>
  </si>
  <si>
    <t>CANASTILLAS PARA EMBARAZADAS</t>
  </si>
  <si>
    <t xml:space="preserve">LITRO DE LECHE </t>
  </si>
  <si>
    <t>ARTICULOS DISCAPACIDAD</t>
  </si>
  <si>
    <t>PACIENTES ATENDIDOS CENTRO COMUNITARIO</t>
  </si>
  <si>
    <t>TOTAL FAMILIAS IMPACTADAS</t>
  </si>
  <si>
    <t>TOTAL FAMILIAS IMPACTADAS PRIMER TRIMESTRE 2023</t>
  </si>
  <si>
    <t>Suma de FAMILIAS IMPACTADAS2</t>
  </si>
  <si>
    <t>Suma de FAMILIAS IMPACTADAS</t>
  </si>
  <si>
    <t xml:space="preserve">PORCENTAJE </t>
  </si>
  <si>
    <t>ABRIL</t>
  </si>
  <si>
    <t>MAYO</t>
  </si>
  <si>
    <t>JUNIO</t>
  </si>
  <si>
    <t>TOTAL FAMILIAS IMPACTADAS SEGUNDDO TRIMESTRE 2023</t>
  </si>
  <si>
    <t>AGOSTO</t>
  </si>
  <si>
    <t xml:space="preserve">SEPTIEMBRE </t>
  </si>
  <si>
    <t xml:space="preserve">TOTAL DE CANTIDADES </t>
  </si>
  <si>
    <t xml:space="preserve">JULIO </t>
  </si>
  <si>
    <t>TOTAL FAMILIAS IMPACTADAS TERCER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</si>
</sst>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Border="1"/>
    <xf numFmtId="0" fontId="2" fillId="3" borderId="8" xfId="0" applyFont="1" applyFill="1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NumberFormat="1"/>
    <xf numFmtId="3" fontId="0" fillId="4" borderId="9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0" fontId="0" fillId="4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 wrapText="1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9" fontId="3" fillId="2" borderId="7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[ESTADISTICAS TRIMESTRALES 2023.xlsx]Hoja4!Tabla dinámica1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Hoja4!$A$1</c:f>
              <c:strCache>
                <c:ptCount val="1"/>
                <c:pt idx="0">
                  <c:v>Suma de FAMILIAS IMPACTADAS2</c:v>
                </c:pt>
              </c:strCache>
            </c:strRef>
          </c:tx>
          <c:invertIfNegative val="0"/>
          <c:cat>
            <c:strRef>
              <c:f>Hoja4!$A$2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Hoja4!$A$2</c:f>
              <c:numCache>
                <c:formatCode>General</c:formatCode>
                <c:ptCount val="1"/>
                <c:pt idx="0">
                  <c:v>171344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A9-4DB9-BDB7-DB2FBEC7D501}"/>
            </c:ext>
          </c:extLst>
        </c:ser>
        <c:ser>
          <c:idx val="1"/>
          <c:order val="1"/>
          <c:tx>
            <c:strRef>
              <c:f>Hoja4!$B$1</c:f>
              <c:strCache>
                <c:ptCount val="1"/>
                <c:pt idx="0">
                  <c:v>Suma de FAMILIAS IMPACTADAS</c:v>
                </c:pt>
              </c:strCache>
            </c:strRef>
          </c:tx>
          <c:invertIfNegative val="0"/>
          <c:cat>
            <c:strRef>
              <c:f>Hoja4!$A$2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Hoja4!$B$2</c:f>
              <c:numCache>
                <c:formatCode>General</c:formatCode>
                <c:ptCount val="1"/>
                <c:pt idx="0">
                  <c:v>236072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DA9-4DB9-BDB7-DB2FBEC7D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63392"/>
        <c:axId val="132365312"/>
      </c:barChart>
      <c:catAx>
        <c:axId val="13236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365312"/>
        <c:crosses val="autoZero"/>
        <c:auto val="1"/>
        <c:lblAlgn val="ctr"/>
        <c:lblOffset val="100"/>
        <c:noMultiLvlLbl val="0"/>
      </c:catAx>
      <c:valAx>
        <c:axId val="132365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363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ENERO-MARZO</a:t>
            </a:r>
            <a:r>
              <a:rPr lang="en-US" baseline="0"/>
              <a:t> 2023</a:t>
            </a:r>
          </a:p>
          <a:p>
            <a:pPr>
              <a:defRPr/>
            </a:pPr>
            <a:r>
              <a:rPr lang="en-US" baseline="0"/>
              <a:t>1ER TRIMESTRE</a:t>
            </a:r>
            <a:endParaRPr lang="en-U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715303060235752E-2"/>
          <c:y val="0.25141924240536268"/>
          <c:w val="0.48588197373161174"/>
          <c:h val="0.62458221361947897"/>
        </c:manualLayout>
      </c:layout>
      <c:pie3DChart>
        <c:varyColors val="1"/>
        <c:ser>
          <c:idx val="0"/>
          <c:order val="0"/>
          <c:tx>
            <c:strRef>
              <c:f>'1er Trimestre '!$B$1</c:f>
              <c:strCache>
                <c:ptCount val="1"/>
                <c:pt idx="0">
                  <c:v>ENERO</c:v>
                </c:pt>
              </c:strCache>
            </c:strRef>
          </c:tx>
          <c:cat>
            <c:strRef>
              <c:f>'1er Trimestre '!$A$2:$A$10</c:f>
              <c:strCache>
                <c:ptCount val="9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  <c:pt idx="8">
                  <c:v>TOTAL FAMILIAS IMPACTADAS</c:v>
                </c:pt>
              </c:strCache>
            </c:strRef>
          </c:cat>
          <c:val>
            <c:numRef>
              <c:f>'1er Trimestre '!$B$2:$B$10</c:f>
              <c:numCache>
                <c:formatCode>#,##0</c:formatCode>
                <c:ptCount val="9"/>
                <c:pt idx="0">
                  <c:v>213943</c:v>
                </c:pt>
                <c:pt idx="1">
                  <c:v>0</c:v>
                </c:pt>
                <c:pt idx="2">
                  <c:v>4121</c:v>
                </c:pt>
                <c:pt idx="3">
                  <c:v>91</c:v>
                </c:pt>
                <c:pt idx="4">
                  <c:v>616</c:v>
                </c:pt>
                <c:pt idx="5">
                  <c:v>11000</c:v>
                </c:pt>
                <c:pt idx="6">
                  <c:v>26</c:v>
                </c:pt>
                <c:pt idx="7">
                  <c:v>3142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AF-414E-A94C-7A226EB3B321}"/>
            </c:ext>
          </c:extLst>
        </c:ser>
        <c:ser>
          <c:idx val="1"/>
          <c:order val="1"/>
          <c:tx>
            <c:strRef>
              <c:f>'1er Trimestre '!$C$1</c:f>
              <c:strCache>
                <c:ptCount val="1"/>
                <c:pt idx="0">
                  <c:v>FAMILIAS IMPACTADAS</c:v>
                </c:pt>
              </c:strCache>
            </c:strRef>
          </c:tx>
          <c:cat>
            <c:strRef>
              <c:f>'1er Trimestre '!$A$2:$A$10</c:f>
              <c:strCache>
                <c:ptCount val="9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  <c:pt idx="8">
                  <c:v>TOTAL FAMILIAS IMPACTADAS</c:v>
                </c:pt>
              </c:strCache>
            </c:strRef>
          </c:cat>
          <c:val>
            <c:numRef>
              <c:f>'1er Trimestre '!$C$2:$C$10</c:f>
              <c:numCache>
                <c:formatCode>#,##0</c:formatCode>
                <c:ptCount val="9"/>
                <c:pt idx="0">
                  <c:v>106574</c:v>
                </c:pt>
                <c:pt idx="1">
                  <c:v>0</c:v>
                </c:pt>
                <c:pt idx="2">
                  <c:v>2087</c:v>
                </c:pt>
                <c:pt idx="3">
                  <c:v>91</c:v>
                </c:pt>
                <c:pt idx="4">
                  <c:v>616</c:v>
                </c:pt>
                <c:pt idx="5">
                  <c:v>5500</c:v>
                </c:pt>
                <c:pt idx="6">
                  <c:v>26</c:v>
                </c:pt>
                <c:pt idx="7">
                  <c:v>3142</c:v>
                </c:pt>
                <c:pt idx="8">
                  <c:v>118036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AF-414E-A94C-7A226EB3B321}"/>
            </c:ext>
          </c:extLst>
        </c:ser>
        <c:ser>
          <c:idx val="2"/>
          <c:order val="2"/>
          <c:tx>
            <c:strRef>
              <c:f>'1er Trimestre '!$D$1</c:f>
              <c:strCache>
                <c:ptCount val="1"/>
                <c:pt idx="0">
                  <c:v>FEBRERO</c:v>
                </c:pt>
              </c:strCache>
            </c:strRef>
          </c:tx>
          <c:cat>
            <c:strRef>
              <c:f>'1er Trimestre '!$A$2:$A$10</c:f>
              <c:strCache>
                <c:ptCount val="9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  <c:pt idx="8">
                  <c:v>TOTAL FAMILIAS IMPACTADAS</c:v>
                </c:pt>
              </c:strCache>
            </c:strRef>
          </c:cat>
          <c:val>
            <c:numRef>
              <c:f>'1er Trimestre '!$D$2:$D$10</c:f>
              <c:numCache>
                <c:formatCode>#,##0</c:formatCode>
                <c:ptCount val="9"/>
                <c:pt idx="0">
                  <c:v>161819</c:v>
                </c:pt>
                <c:pt idx="1">
                  <c:v>0</c:v>
                </c:pt>
                <c:pt idx="2">
                  <c:v>5362</c:v>
                </c:pt>
                <c:pt idx="3">
                  <c:v>108</c:v>
                </c:pt>
                <c:pt idx="4">
                  <c:v>84</c:v>
                </c:pt>
                <c:pt idx="5">
                  <c:v>0</c:v>
                </c:pt>
                <c:pt idx="6">
                  <c:v>10</c:v>
                </c:pt>
                <c:pt idx="7">
                  <c:v>3626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AF-414E-A94C-7A226EB3B321}"/>
            </c:ext>
          </c:extLst>
        </c:ser>
        <c:ser>
          <c:idx val="3"/>
          <c:order val="3"/>
          <c:tx>
            <c:strRef>
              <c:f>'1er Trimestre '!$E$1</c:f>
              <c:strCache>
                <c:ptCount val="1"/>
                <c:pt idx="0">
                  <c:v>FAMILIAS IMPACTADAS</c:v>
                </c:pt>
              </c:strCache>
            </c:strRef>
          </c:tx>
          <c:cat>
            <c:strRef>
              <c:f>'1er Trimestre '!$A$2:$A$10</c:f>
              <c:strCache>
                <c:ptCount val="9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  <c:pt idx="8">
                  <c:v>TOTAL FAMILIAS IMPACTADAS</c:v>
                </c:pt>
              </c:strCache>
            </c:strRef>
          </c:cat>
          <c:val>
            <c:numRef>
              <c:f>'1er Trimestre '!$E$2:$E$10</c:f>
              <c:numCache>
                <c:formatCode>#,##0</c:formatCode>
                <c:ptCount val="9"/>
                <c:pt idx="0">
                  <c:v>80525</c:v>
                </c:pt>
                <c:pt idx="1">
                  <c:v>0</c:v>
                </c:pt>
                <c:pt idx="2">
                  <c:v>1319</c:v>
                </c:pt>
                <c:pt idx="3">
                  <c:v>108</c:v>
                </c:pt>
                <c:pt idx="4">
                  <c:v>84</c:v>
                </c:pt>
                <c:pt idx="5">
                  <c:v>0</c:v>
                </c:pt>
                <c:pt idx="6">
                  <c:v>10</c:v>
                </c:pt>
                <c:pt idx="7">
                  <c:v>3626</c:v>
                </c:pt>
                <c:pt idx="8">
                  <c:v>85672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2AF-414E-A94C-7A226EB3B321}"/>
            </c:ext>
          </c:extLst>
        </c:ser>
        <c:ser>
          <c:idx val="4"/>
          <c:order val="4"/>
          <c:tx>
            <c:strRef>
              <c:f>'1er Trimestre '!$F$1</c:f>
              <c:strCache>
                <c:ptCount val="1"/>
                <c:pt idx="0">
                  <c:v>MARZO </c:v>
                </c:pt>
              </c:strCache>
            </c:strRef>
          </c:tx>
          <c:cat>
            <c:strRef>
              <c:f>'1er Trimestre '!$A$2:$A$10</c:f>
              <c:strCache>
                <c:ptCount val="9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  <c:pt idx="8">
                  <c:v>TOTAL FAMILIAS IMPACTADAS</c:v>
                </c:pt>
              </c:strCache>
            </c:strRef>
          </c:cat>
          <c:val>
            <c:numRef>
              <c:f>'1er Trimestre '!$F$2:$F$10</c:f>
              <c:numCache>
                <c:formatCode>#,##0</c:formatCode>
                <c:ptCount val="9"/>
                <c:pt idx="0">
                  <c:v>471858</c:v>
                </c:pt>
                <c:pt idx="1">
                  <c:v>265255</c:v>
                </c:pt>
                <c:pt idx="2">
                  <c:v>2108</c:v>
                </c:pt>
                <c:pt idx="3">
                  <c:v>255</c:v>
                </c:pt>
                <c:pt idx="4">
                  <c:v>93</c:v>
                </c:pt>
                <c:pt idx="5">
                  <c:v>0</c:v>
                </c:pt>
                <c:pt idx="6">
                  <c:v>34</c:v>
                </c:pt>
                <c:pt idx="7">
                  <c:v>5374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2AF-414E-A94C-7A226EB3B321}"/>
            </c:ext>
          </c:extLst>
        </c:ser>
        <c:ser>
          <c:idx val="5"/>
          <c:order val="5"/>
          <c:tx>
            <c:strRef>
              <c:f>'1er Trimestre '!$G$1</c:f>
              <c:strCache>
                <c:ptCount val="1"/>
                <c:pt idx="0">
                  <c:v>FAMILIAS IMPACTADAS</c:v>
                </c:pt>
              </c:strCache>
            </c:strRef>
          </c:tx>
          <c:cat>
            <c:strRef>
              <c:f>'1er Trimestre '!$A$2:$A$10</c:f>
              <c:strCache>
                <c:ptCount val="9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  <c:pt idx="8">
                  <c:v>TOTAL FAMILIAS IMPACTADAS</c:v>
                </c:pt>
              </c:strCache>
            </c:strRef>
          </c:cat>
          <c:val>
            <c:numRef>
              <c:f>'1er Trimestre '!$G$2:$G$10</c:f>
              <c:numCache>
                <c:formatCode>#,##0</c:formatCode>
                <c:ptCount val="9"/>
                <c:pt idx="0">
                  <c:v>235424</c:v>
                </c:pt>
                <c:pt idx="1">
                  <c:v>132626</c:v>
                </c:pt>
                <c:pt idx="2">
                  <c:v>700</c:v>
                </c:pt>
                <c:pt idx="3">
                  <c:v>255</c:v>
                </c:pt>
                <c:pt idx="4">
                  <c:v>93</c:v>
                </c:pt>
                <c:pt idx="5">
                  <c:v>0</c:v>
                </c:pt>
                <c:pt idx="6">
                  <c:v>34</c:v>
                </c:pt>
                <c:pt idx="7">
                  <c:v>5374</c:v>
                </c:pt>
                <c:pt idx="8">
                  <c:v>374506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2AF-414E-A94C-7A226EB3B321}"/>
            </c:ext>
          </c:extLst>
        </c:ser>
        <c:ser>
          <c:idx val="6"/>
          <c:order val="6"/>
          <c:tx>
            <c:strRef>
              <c:f>'1er Trimestre '!$I$1</c:f>
              <c:strCache>
                <c:ptCount val="1"/>
                <c:pt idx="0">
                  <c:v>TOTAL FAMILIAS IMPACTADAS PRIMER TRIMESTRE 2023</c:v>
                </c:pt>
              </c:strCache>
            </c:strRef>
          </c:tx>
          <c:cat>
            <c:strRef>
              <c:f>'1er Trimestre '!$A$2:$A$10</c:f>
              <c:strCache>
                <c:ptCount val="9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  <c:pt idx="8">
                  <c:v>TOTAL FAMILIAS IMPACTADAS</c:v>
                </c:pt>
              </c:strCache>
            </c:strRef>
          </c:cat>
          <c:val>
            <c:numRef>
              <c:f>'1er Trimestre '!$I$2:$I$10</c:f>
              <c:numCache>
                <c:formatCode>#,##0</c:formatCode>
                <c:ptCount val="9"/>
                <c:pt idx="0">
                  <c:v>422523</c:v>
                </c:pt>
                <c:pt idx="1">
                  <c:v>132626</c:v>
                </c:pt>
                <c:pt idx="2">
                  <c:v>4106</c:v>
                </c:pt>
                <c:pt idx="3">
                  <c:v>454</c:v>
                </c:pt>
                <c:pt idx="4">
                  <c:v>793</c:v>
                </c:pt>
                <c:pt idx="5">
                  <c:v>5500</c:v>
                </c:pt>
                <c:pt idx="6">
                  <c:v>70</c:v>
                </c:pt>
                <c:pt idx="7">
                  <c:v>12142</c:v>
                </c:pt>
                <c:pt idx="8">
                  <c:v>578214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2AF-414E-A94C-7A226EB3B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55050564915944644"/>
          <c:y val="0.19545691731261494"/>
          <c:w val="0.43367131740111431"/>
          <c:h val="0.6376986798863125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'[1]Trimestre 2 2023'!$B$6</c:f>
              <c:strCache>
                <c:ptCount val="1"/>
                <c:pt idx="0">
                  <c:v>ENERO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'[1]Trimestre 2 2023'!$A$7:$A$14</c:f>
              <c:strCache>
                <c:ptCount val="8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</c:strCache>
            </c:strRef>
          </c:cat>
          <c:val>
            <c:numRef>
              <c:f>'[1]Trimestre 2 2023'!$B$7:$B$14</c:f>
              <c:numCache>
                <c:formatCode>General</c:formatCode>
                <c:ptCount val="8"/>
                <c:pt idx="0">
                  <c:v>213943</c:v>
                </c:pt>
                <c:pt idx="1">
                  <c:v>0</c:v>
                </c:pt>
                <c:pt idx="2">
                  <c:v>4121</c:v>
                </c:pt>
                <c:pt idx="3">
                  <c:v>91</c:v>
                </c:pt>
                <c:pt idx="4">
                  <c:v>616</c:v>
                </c:pt>
                <c:pt idx="5">
                  <c:v>11000</c:v>
                </c:pt>
                <c:pt idx="6">
                  <c:v>26</c:v>
                </c:pt>
                <c:pt idx="7">
                  <c:v>3142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DB-4811-B996-7277C1A9A3E4}"/>
            </c:ext>
          </c:extLst>
        </c:ser>
        <c:ser>
          <c:idx val="1"/>
          <c:order val="1"/>
          <c:tx>
            <c:strRef>
              <c:f>'[1]Trimestre 2 2023'!$C$6</c:f>
              <c:strCache>
                <c:ptCount val="1"/>
                <c:pt idx="0">
                  <c:v>FAMILIAS IMPACTADAS</c:v>
                </c:pt>
              </c:strCache>
            </c:strRef>
          </c:tx>
          <c:cat>
            <c:strRef>
              <c:f>'[1]Trimestre 2 2023'!$A$7:$A$14</c:f>
              <c:strCache>
                <c:ptCount val="8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</c:strCache>
            </c:strRef>
          </c:cat>
          <c:val>
            <c:numRef>
              <c:f>'[1]Trimestre 2 2023'!$C$7:$C$14</c:f>
              <c:numCache>
                <c:formatCode>General</c:formatCode>
                <c:ptCount val="8"/>
                <c:pt idx="0">
                  <c:v>106574</c:v>
                </c:pt>
                <c:pt idx="1">
                  <c:v>0</c:v>
                </c:pt>
                <c:pt idx="2">
                  <c:v>2087</c:v>
                </c:pt>
                <c:pt idx="3">
                  <c:v>91</c:v>
                </c:pt>
                <c:pt idx="4">
                  <c:v>616</c:v>
                </c:pt>
                <c:pt idx="5">
                  <c:v>5500</c:v>
                </c:pt>
                <c:pt idx="6">
                  <c:v>26</c:v>
                </c:pt>
                <c:pt idx="7">
                  <c:v>3142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1DB-4811-B996-7277C1A9A3E4}"/>
            </c:ext>
          </c:extLst>
        </c:ser>
        <c:ser>
          <c:idx val="2"/>
          <c:order val="2"/>
          <c:tx>
            <c:strRef>
              <c:f>'[1]Trimestre 2 2023'!$D$6</c:f>
              <c:strCache>
                <c:ptCount val="1"/>
                <c:pt idx="0">
                  <c:v>FEBRERO</c:v>
                </c:pt>
              </c:strCache>
            </c:strRef>
          </c:tx>
          <c:cat>
            <c:strRef>
              <c:f>'[1]Trimestre 2 2023'!$A$7:$A$14</c:f>
              <c:strCache>
                <c:ptCount val="8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</c:strCache>
            </c:strRef>
          </c:cat>
          <c:val>
            <c:numRef>
              <c:f>'[1]Trimestre 2 2023'!$D$7:$D$14</c:f>
              <c:numCache>
                <c:formatCode>General</c:formatCode>
                <c:ptCount val="8"/>
                <c:pt idx="0">
                  <c:v>161819</c:v>
                </c:pt>
                <c:pt idx="1">
                  <c:v>0</c:v>
                </c:pt>
                <c:pt idx="2">
                  <c:v>5362</c:v>
                </c:pt>
                <c:pt idx="3">
                  <c:v>108</c:v>
                </c:pt>
                <c:pt idx="4">
                  <c:v>84</c:v>
                </c:pt>
                <c:pt idx="5">
                  <c:v>0</c:v>
                </c:pt>
                <c:pt idx="6">
                  <c:v>10</c:v>
                </c:pt>
                <c:pt idx="7">
                  <c:v>3626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1DB-4811-B996-7277C1A9A3E4}"/>
            </c:ext>
          </c:extLst>
        </c:ser>
        <c:ser>
          <c:idx val="3"/>
          <c:order val="3"/>
          <c:tx>
            <c:strRef>
              <c:f>'[1]Trimestre 2 2023'!$E$6</c:f>
              <c:strCache>
                <c:ptCount val="1"/>
                <c:pt idx="0">
                  <c:v>FAMILIAS IMPACTADAS</c:v>
                </c:pt>
              </c:strCache>
            </c:strRef>
          </c:tx>
          <c:cat>
            <c:strRef>
              <c:f>'[1]Trimestre 2 2023'!$A$7:$A$14</c:f>
              <c:strCache>
                <c:ptCount val="8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</c:strCache>
            </c:strRef>
          </c:cat>
          <c:val>
            <c:numRef>
              <c:f>'[1]Trimestre 2 2023'!$E$7:$E$14</c:f>
              <c:numCache>
                <c:formatCode>General</c:formatCode>
                <c:ptCount val="8"/>
                <c:pt idx="0">
                  <c:v>80525</c:v>
                </c:pt>
                <c:pt idx="1">
                  <c:v>0</c:v>
                </c:pt>
                <c:pt idx="2">
                  <c:v>1319</c:v>
                </c:pt>
                <c:pt idx="3">
                  <c:v>108</c:v>
                </c:pt>
                <c:pt idx="4">
                  <c:v>84</c:v>
                </c:pt>
                <c:pt idx="5">
                  <c:v>0</c:v>
                </c:pt>
                <c:pt idx="6">
                  <c:v>10</c:v>
                </c:pt>
                <c:pt idx="7">
                  <c:v>3626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1DB-4811-B996-7277C1A9A3E4}"/>
            </c:ext>
          </c:extLst>
        </c:ser>
        <c:ser>
          <c:idx val="4"/>
          <c:order val="4"/>
          <c:tx>
            <c:strRef>
              <c:f>'[1]Trimestre 2 2023'!$F$6</c:f>
              <c:strCache>
                <c:ptCount val="1"/>
                <c:pt idx="0">
                  <c:v>MARZO </c:v>
                </c:pt>
              </c:strCache>
            </c:strRef>
          </c:tx>
          <c:cat>
            <c:strRef>
              <c:f>'[1]Trimestre 2 2023'!$A$7:$A$14</c:f>
              <c:strCache>
                <c:ptCount val="8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</c:strCache>
            </c:strRef>
          </c:cat>
          <c:val>
            <c:numRef>
              <c:f>'[1]Trimestre 2 2023'!$F$7:$F$14</c:f>
              <c:numCache>
                <c:formatCode>General</c:formatCode>
                <c:ptCount val="8"/>
                <c:pt idx="0">
                  <c:v>471858</c:v>
                </c:pt>
                <c:pt idx="1">
                  <c:v>265255</c:v>
                </c:pt>
                <c:pt idx="2">
                  <c:v>2108</c:v>
                </c:pt>
                <c:pt idx="3">
                  <c:v>255</c:v>
                </c:pt>
                <c:pt idx="4">
                  <c:v>93</c:v>
                </c:pt>
                <c:pt idx="5">
                  <c:v>0</c:v>
                </c:pt>
                <c:pt idx="6">
                  <c:v>34</c:v>
                </c:pt>
                <c:pt idx="7">
                  <c:v>5374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1DB-4811-B996-7277C1A9A3E4}"/>
            </c:ext>
          </c:extLst>
        </c:ser>
        <c:ser>
          <c:idx val="5"/>
          <c:order val="5"/>
          <c:tx>
            <c:strRef>
              <c:f>'[1]Trimestre 2 2023'!$G$6</c:f>
              <c:strCache>
                <c:ptCount val="1"/>
                <c:pt idx="0">
                  <c:v>FAMILIAS IMPACTADAS</c:v>
                </c:pt>
              </c:strCache>
            </c:strRef>
          </c:tx>
          <c:cat>
            <c:strRef>
              <c:f>'[1]Trimestre 2 2023'!$A$7:$A$14</c:f>
              <c:strCache>
                <c:ptCount val="8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</c:strCache>
            </c:strRef>
          </c:cat>
          <c:val>
            <c:numRef>
              <c:f>'[1]Trimestre 2 2023'!$G$7:$G$14</c:f>
              <c:numCache>
                <c:formatCode>General</c:formatCode>
                <c:ptCount val="8"/>
                <c:pt idx="0">
                  <c:v>235424</c:v>
                </c:pt>
                <c:pt idx="1">
                  <c:v>132626</c:v>
                </c:pt>
                <c:pt idx="2">
                  <c:v>700</c:v>
                </c:pt>
                <c:pt idx="3">
                  <c:v>255</c:v>
                </c:pt>
                <c:pt idx="4">
                  <c:v>93</c:v>
                </c:pt>
                <c:pt idx="5">
                  <c:v>0</c:v>
                </c:pt>
                <c:pt idx="6">
                  <c:v>34</c:v>
                </c:pt>
                <c:pt idx="7">
                  <c:v>5374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1DB-4811-B996-7277C1A9A3E4}"/>
            </c:ext>
          </c:extLst>
        </c:ser>
        <c:ser>
          <c:idx val="7"/>
          <c:order val="6"/>
          <c:tx>
            <c:strRef>
              <c:f>'[1]Trimestre 2 2023'!$I$6</c:f>
              <c:strCache>
                <c:ptCount val="1"/>
                <c:pt idx="0">
                  <c:v>FAMILIAS IMPACTADAS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'[1]Trimestre 2 2023'!$A$7:$A$14</c:f>
              <c:strCache>
                <c:ptCount val="8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</c:strCache>
            </c:strRef>
          </c:cat>
          <c:val>
            <c:numRef>
              <c:f>'[1]Trimestre 2 2023'!$I$7:$I$14</c:f>
              <c:numCache>
                <c:formatCode>General</c:formatCode>
                <c:ptCount val="8"/>
                <c:pt idx="0">
                  <c:v>237624</c:v>
                </c:pt>
                <c:pt idx="1">
                  <c:v>84712</c:v>
                </c:pt>
                <c:pt idx="2">
                  <c:v>6895</c:v>
                </c:pt>
                <c:pt idx="3">
                  <c:v>219</c:v>
                </c:pt>
                <c:pt idx="4">
                  <c:v>352</c:v>
                </c:pt>
                <c:pt idx="5">
                  <c:v>0</c:v>
                </c:pt>
                <c:pt idx="6">
                  <c:v>9</c:v>
                </c:pt>
                <c:pt idx="7">
                  <c:v>3732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1DB-4811-B996-7277C1A9A3E4}"/>
            </c:ext>
          </c:extLst>
        </c:ser>
        <c:ser>
          <c:idx val="9"/>
          <c:order val="7"/>
          <c:tx>
            <c:strRef>
              <c:f>'[1]Trimestre 2 2023'!$K$6</c:f>
              <c:strCache>
                <c:ptCount val="1"/>
                <c:pt idx="0">
                  <c:v>FAMILIAS IMPACTADAS</c:v>
                </c:pt>
              </c:strCache>
            </c:strRef>
          </c:tx>
          <c:cat>
            <c:strRef>
              <c:f>'[1]Trimestre 2 2023'!$A$7:$A$14</c:f>
              <c:strCache>
                <c:ptCount val="8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</c:strCache>
            </c:strRef>
          </c:cat>
          <c:val>
            <c:numRef>
              <c:f>'[1]Trimestre 2 2023'!$K$7:$K$14</c:f>
              <c:numCache>
                <c:formatCode>General</c:formatCode>
                <c:ptCount val="8"/>
                <c:pt idx="0">
                  <c:v>317138</c:v>
                </c:pt>
                <c:pt idx="1">
                  <c:v>4000</c:v>
                </c:pt>
                <c:pt idx="2">
                  <c:v>17519</c:v>
                </c:pt>
                <c:pt idx="3">
                  <c:v>92</c:v>
                </c:pt>
                <c:pt idx="4">
                  <c:v>2997</c:v>
                </c:pt>
                <c:pt idx="5">
                  <c:v>0</c:v>
                </c:pt>
                <c:pt idx="6">
                  <c:v>6</c:v>
                </c:pt>
                <c:pt idx="7">
                  <c:v>5342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1DB-4811-B996-7277C1A9A3E4}"/>
            </c:ext>
          </c:extLst>
        </c:ser>
        <c:ser>
          <c:idx val="6"/>
          <c:order val="8"/>
          <c:tx>
            <c:strRef>
              <c:f>'[1]Trimestre 2 2023'!$M$6</c:f>
              <c:strCache>
                <c:ptCount val="1"/>
                <c:pt idx="0">
                  <c:v>FAMILIAS IMPACTADAS</c:v>
                </c:pt>
              </c:strCache>
            </c:strRef>
          </c:tx>
          <c:cat>
            <c:strRef>
              <c:f>'[1]Trimestre 2 2023'!$A$7:$A$14</c:f>
              <c:strCache>
                <c:ptCount val="8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</c:strCache>
            </c:strRef>
          </c:cat>
          <c:val>
            <c:numRef>
              <c:f>'[1]Trimestre 2 2023'!$M$7:$M$14</c:f>
              <c:numCache>
                <c:formatCode>General</c:formatCode>
                <c:ptCount val="8"/>
                <c:pt idx="0">
                  <c:v>172713</c:v>
                </c:pt>
                <c:pt idx="1">
                  <c:v>0</c:v>
                </c:pt>
                <c:pt idx="2">
                  <c:v>193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7</c:v>
                </c:pt>
                <c:pt idx="7">
                  <c:v>4108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1DB-4811-B996-7277C1A9A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Julio-Septiembre 2023</a:t>
            </a:r>
          </a:p>
          <a:p>
            <a:pPr>
              <a:defRPr/>
            </a:pPr>
            <a:r>
              <a:rPr lang="en-US"/>
              <a:t>3er Trimestre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129483814523183E-2"/>
          <c:y val="0.59131775986433999"/>
          <c:w val="0.82843944506936629"/>
          <c:h val="0.40635108259923569"/>
        </c:manualLayout>
      </c:layout>
      <c:pie3DChart>
        <c:varyColors val="1"/>
        <c:ser>
          <c:idx val="0"/>
          <c:order val="0"/>
          <c:explosion val="2"/>
          <c:dLbls>
            <c:dLbl>
              <c:idx val="1"/>
              <c:layout>
                <c:manualLayout>
                  <c:x val="4.0905053534974797E-2"/>
                  <c:y val="-2.9558419211850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877848602258051E-4"/>
                  <c:y val="-1.28545333258520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215189767945677E-2"/>
                  <c:y val="3.14843423669428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4.7760363287922346E-2"/>
                  <c:y val="1.6440795256887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'3er Trimestre '!$A$2:$A$7</c:f>
              <c:strCache>
                <c:ptCount val="6"/>
                <c:pt idx="0">
                  <c:v>RACIONES ALIMENTICIAS</c:v>
                </c:pt>
                <c:pt idx="1">
                  <c:v>HOGAR EQUIPADO (ELECTRODOMESTICOS, ENSERES DEL HOGAR Y ROPA DE CAMA</c:v>
                </c:pt>
                <c:pt idx="2">
                  <c:v>TECHADOS VIVIENDAS </c:v>
                </c:pt>
                <c:pt idx="3">
                  <c:v>CANASTILLAS PARA EMBARAZADAS</c:v>
                </c:pt>
                <c:pt idx="4">
                  <c:v>ARTICULOS DISCAPACIDAD</c:v>
                </c:pt>
                <c:pt idx="5">
                  <c:v>PACIENTES ATENDIDOS CENTRO COMUNITARIO</c:v>
                </c:pt>
              </c:strCache>
            </c:strRef>
          </c:cat>
          <c:val>
            <c:numRef>
              <c:f>'3er Trimestre '!$B$2:$B$7</c:f>
              <c:numCache>
                <c:formatCode>#,##0</c:formatCode>
                <c:ptCount val="6"/>
                <c:pt idx="0">
                  <c:v>99803</c:v>
                </c:pt>
                <c:pt idx="1">
                  <c:v>744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3997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'3er Trimestre '!$A$2:$A$7</c:f>
              <c:strCache>
                <c:ptCount val="6"/>
                <c:pt idx="0">
                  <c:v>RACIONES ALIMENTICIAS</c:v>
                </c:pt>
                <c:pt idx="1">
                  <c:v>HOGAR EQUIPADO (ELECTRODOMESTICOS, ENSERES DEL HOGAR Y ROPA DE CAMA</c:v>
                </c:pt>
                <c:pt idx="2">
                  <c:v>TECHADOS VIVIENDAS </c:v>
                </c:pt>
                <c:pt idx="3">
                  <c:v>CANASTILLAS PARA EMBARAZADAS</c:v>
                </c:pt>
                <c:pt idx="4">
                  <c:v>ARTICULOS DISCAPACIDAD</c:v>
                </c:pt>
                <c:pt idx="5">
                  <c:v>PACIENTES ATENDIDOS CENTRO COMUNITARIO</c:v>
                </c:pt>
              </c:strCache>
            </c:strRef>
          </c:cat>
          <c:val>
            <c:numRef>
              <c:f>'3er Trimestre '!$C$2:$C$7</c:f>
              <c:numCache>
                <c:formatCode>#,##0</c:formatCode>
                <c:ptCount val="6"/>
                <c:pt idx="0">
                  <c:v>49901.5</c:v>
                </c:pt>
                <c:pt idx="1">
                  <c:v>383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3997</c:v>
                </c:pt>
              </c:numCache>
            </c:numRef>
          </c:val>
        </c:ser>
        <c:ser>
          <c:idx val="2"/>
          <c:order val="2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'3er Trimestre '!$A$2:$A$7</c:f>
              <c:strCache>
                <c:ptCount val="6"/>
                <c:pt idx="0">
                  <c:v>RACIONES ALIMENTICIAS</c:v>
                </c:pt>
                <c:pt idx="1">
                  <c:v>HOGAR EQUIPADO (ELECTRODOMESTICOS, ENSERES DEL HOGAR Y ROPA DE CAMA</c:v>
                </c:pt>
                <c:pt idx="2">
                  <c:v>TECHADOS VIVIENDAS </c:v>
                </c:pt>
                <c:pt idx="3">
                  <c:v>CANASTILLAS PARA EMBARAZADAS</c:v>
                </c:pt>
                <c:pt idx="4">
                  <c:v>ARTICULOS DISCAPACIDAD</c:v>
                </c:pt>
                <c:pt idx="5">
                  <c:v>PACIENTES ATENDIDOS CENTRO COMUNITARIO</c:v>
                </c:pt>
              </c:strCache>
            </c:strRef>
          </c:cat>
          <c:val>
            <c:numRef>
              <c:f>'3er Trimestre '!$D$2:$D$7</c:f>
              <c:numCache>
                <c:formatCode>#,##0</c:formatCode>
                <c:ptCount val="6"/>
                <c:pt idx="0">
                  <c:v>562468</c:v>
                </c:pt>
                <c:pt idx="1">
                  <c:v>12882</c:v>
                </c:pt>
                <c:pt idx="2">
                  <c:v>117</c:v>
                </c:pt>
                <c:pt idx="3">
                  <c:v>226</c:v>
                </c:pt>
                <c:pt idx="4">
                  <c:v>1</c:v>
                </c:pt>
                <c:pt idx="5">
                  <c:v>3850</c:v>
                </c:pt>
              </c:numCache>
            </c:numRef>
          </c:val>
        </c:ser>
        <c:ser>
          <c:idx val="3"/>
          <c:order val="3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'3er Trimestre '!$A$2:$A$7</c:f>
              <c:strCache>
                <c:ptCount val="6"/>
                <c:pt idx="0">
                  <c:v>RACIONES ALIMENTICIAS</c:v>
                </c:pt>
                <c:pt idx="1">
                  <c:v>HOGAR EQUIPADO (ELECTRODOMESTICOS, ENSERES DEL HOGAR Y ROPA DE CAMA</c:v>
                </c:pt>
                <c:pt idx="2">
                  <c:v>TECHADOS VIVIENDAS </c:v>
                </c:pt>
                <c:pt idx="3">
                  <c:v>CANASTILLAS PARA EMBARAZADAS</c:v>
                </c:pt>
                <c:pt idx="4">
                  <c:v>ARTICULOS DISCAPACIDAD</c:v>
                </c:pt>
                <c:pt idx="5">
                  <c:v>PACIENTES ATENDIDOS CENTRO COMUNITARIO</c:v>
                </c:pt>
              </c:strCache>
            </c:strRef>
          </c:cat>
          <c:val>
            <c:numRef>
              <c:f>'3er Trimestre '!$E$2:$E$7</c:f>
              <c:numCache>
                <c:formatCode>#,##0</c:formatCode>
                <c:ptCount val="6"/>
                <c:pt idx="0">
                  <c:v>281234</c:v>
                </c:pt>
                <c:pt idx="1">
                  <c:v>12665</c:v>
                </c:pt>
                <c:pt idx="2">
                  <c:v>117</c:v>
                </c:pt>
                <c:pt idx="3">
                  <c:v>226</c:v>
                </c:pt>
                <c:pt idx="4">
                  <c:v>1</c:v>
                </c:pt>
                <c:pt idx="5">
                  <c:v>3850</c:v>
                </c:pt>
              </c:numCache>
            </c:numRef>
          </c:val>
        </c:ser>
        <c:ser>
          <c:idx val="4"/>
          <c:order val="4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'3er Trimestre '!$A$2:$A$7</c:f>
              <c:strCache>
                <c:ptCount val="6"/>
                <c:pt idx="0">
                  <c:v>RACIONES ALIMENTICIAS</c:v>
                </c:pt>
                <c:pt idx="1">
                  <c:v>HOGAR EQUIPADO (ELECTRODOMESTICOS, ENSERES DEL HOGAR Y ROPA DE CAMA</c:v>
                </c:pt>
                <c:pt idx="2">
                  <c:v>TECHADOS VIVIENDAS </c:v>
                </c:pt>
                <c:pt idx="3">
                  <c:v>CANASTILLAS PARA EMBARAZADAS</c:v>
                </c:pt>
                <c:pt idx="4">
                  <c:v>ARTICULOS DISCAPACIDAD</c:v>
                </c:pt>
                <c:pt idx="5">
                  <c:v>PACIENTES ATENDIDOS CENTRO COMUNITARIO</c:v>
                </c:pt>
              </c:strCache>
            </c:strRef>
          </c:cat>
          <c:val>
            <c:numRef>
              <c:f>'3er Trimestre '!$F$2:$F$7</c:f>
              <c:numCache>
                <c:formatCode>#,##0</c:formatCode>
                <c:ptCount val="6"/>
                <c:pt idx="0">
                  <c:v>648335</c:v>
                </c:pt>
                <c:pt idx="1">
                  <c:v>5679</c:v>
                </c:pt>
                <c:pt idx="2">
                  <c:v>138</c:v>
                </c:pt>
                <c:pt idx="3">
                  <c:v>344</c:v>
                </c:pt>
                <c:pt idx="4">
                  <c:v>4</c:v>
                </c:pt>
                <c:pt idx="5">
                  <c:v>4364</c:v>
                </c:pt>
              </c:numCache>
            </c:numRef>
          </c:val>
        </c:ser>
        <c:ser>
          <c:idx val="5"/>
          <c:order val="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'3er Trimestre '!$A$2:$A$7</c:f>
              <c:strCache>
                <c:ptCount val="6"/>
                <c:pt idx="0">
                  <c:v>RACIONES ALIMENTICIAS</c:v>
                </c:pt>
                <c:pt idx="1">
                  <c:v>HOGAR EQUIPADO (ELECTRODOMESTICOS, ENSERES DEL HOGAR Y ROPA DE CAMA</c:v>
                </c:pt>
                <c:pt idx="2">
                  <c:v>TECHADOS VIVIENDAS </c:v>
                </c:pt>
                <c:pt idx="3">
                  <c:v>CANASTILLAS PARA EMBARAZADAS</c:v>
                </c:pt>
                <c:pt idx="4">
                  <c:v>ARTICULOS DISCAPACIDAD</c:v>
                </c:pt>
                <c:pt idx="5">
                  <c:v>PACIENTES ATENDIDOS CENTRO COMUNITARIO</c:v>
                </c:pt>
              </c:strCache>
            </c:strRef>
          </c:cat>
          <c:val>
            <c:numRef>
              <c:f>'3er Trimestre '!$G$2:$G$7</c:f>
              <c:numCache>
                <c:formatCode>#,##0</c:formatCode>
                <c:ptCount val="6"/>
                <c:pt idx="0">
                  <c:v>323544</c:v>
                </c:pt>
                <c:pt idx="1">
                  <c:v>4439</c:v>
                </c:pt>
                <c:pt idx="2">
                  <c:v>138</c:v>
                </c:pt>
                <c:pt idx="3">
                  <c:v>344</c:v>
                </c:pt>
                <c:pt idx="4">
                  <c:v>4</c:v>
                </c:pt>
                <c:pt idx="5">
                  <c:v>4364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13156538765987585"/>
          <c:y val="0.18361057599391525"/>
          <c:w val="0.73686905803441238"/>
          <c:h val="0.3016137570541526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</xdr:row>
      <xdr:rowOff>28576</xdr:rowOff>
    </xdr:from>
    <xdr:to>
      <xdr:col>4</xdr:col>
      <xdr:colOff>685800</xdr:colOff>
      <xdr:row>13</xdr:row>
      <xdr:rowOff>69768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0" y="790576"/>
          <a:ext cx="2371725" cy="1755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443443</xdr:colOff>
      <xdr:row>3</xdr:row>
      <xdr:rowOff>241301</xdr:rowOff>
    </xdr:from>
    <xdr:to>
      <xdr:col>17</xdr:col>
      <xdr:colOff>424393</xdr:colOff>
      <xdr:row>16</xdr:row>
      <xdr:rowOff>29633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6</xdr:row>
      <xdr:rowOff>209550</xdr:rowOff>
    </xdr:from>
    <xdr:to>
      <xdr:col>21</xdr:col>
      <xdr:colOff>142875</xdr:colOff>
      <xdr:row>14</xdr:row>
      <xdr:rowOff>85725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0</xdr:row>
      <xdr:rowOff>0</xdr:rowOff>
    </xdr:from>
    <xdr:to>
      <xdr:col>15</xdr:col>
      <xdr:colOff>581025</xdr:colOff>
      <xdr:row>18</xdr:row>
      <xdr:rowOff>104775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n%202do%20trimestre%202023/Estadisticas%202d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e 2 2023"/>
      <sheetName val="Hoja1"/>
      <sheetName val="Hoja2"/>
      <sheetName val="Hoja3"/>
    </sheetNames>
    <sheetDataSet>
      <sheetData sheetId="0">
        <row r="6">
          <cell r="B6" t="str">
            <v>ENERO</v>
          </cell>
          <cell r="C6" t="str">
            <v>FAMILIAS IMPACTADAS</v>
          </cell>
          <cell r="D6" t="str">
            <v>FEBRERO</v>
          </cell>
          <cell r="E6" t="str">
            <v>FAMILIAS IMPACTADAS</v>
          </cell>
          <cell r="F6" t="str">
            <v xml:space="preserve">MARZO </v>
          </cell>
          <cell r="G6" t="str">
            <v>FAMILIAS IMPACTADAS</v>
          </cell>
          <cell r="I6" t="str">
            <v>FAMILIAS IMPACTADAS</v>
          </cell>
          <cell r="K6" t="str">
            <v>FAMILIAS IMPACTADAS</v>
          </cell>
          <cell r="M6" t="str">
            <v>FAMILIAS IMPACTADAS</v>
          </cell>
        </row>
        <row r="7">
          <cell r="A7" t="str">
            <v>RACIONES ALIMENTICIAS</v>
          </cell>
          <cell r="B7">
            <v>213943</v>
          </cell>
          <cell r="C7">
            <v>106574</v>
          </cell>
          <cell r="D7">
            <v>161819</v>
          </cell>
          <cell r="E7">
            <v>80525</v>
          </cell>
          <cell r="F7">
            <v>471858</v>
          </cell>
          <cell r="G7">
            <v>235424</v>
          </cell>
          <cell r="I7">
            <v>237624</v>
          </cell>
          <cell r="K7">
            <v>317138</v>
          </cell>
          <cell r="M7">
            <v>172713</v>
          </cell>
        </row>
        <row r="8">
          <cell r="A8" t="str">
            <v>KIT DE HABICHUELAS CON DULCE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265255</v>
          </cell>
          <cell r="G8">
            <v>132626</v>
          </cell>
          <cell r="I8">
            <v>84712</v>
          </cell>
          <cell r="K8">
            <v>4000</v>
          </cell>
          <cell r="M8">
            <v>0</v>
          </cell>
        </row>
        <row r="9">
          <cell r="A9" t="str">
            <v>HOGAR EQUIPADO (ELECTRODOMESTICOS, ENSERES DEL HOGAR Y ROPA DE CAMA</v>
          </cell>
          <cell r="B9">
            <v>4121</v>
          </cell>
          <cell r="C9">
            <v>2087</v>
          </cell>
          <cell r="D9">
            <v>5362</v>
          </cell>
          <cell r="E9">
            <v>1319</v>
          </cell>
          <cell r="F9">
            <v>2108</v>
          </cell>
          <cell r="G9">
            <v>700</v>
          </cell>
          <cell r="I9">
            <v>6895</v>
          </cell>
          <cell r="K9">
            <v>17519</v>
          </cell>
          <cell r="M9">
            <v>193</v>
          </cell>
        </row>
        <row r="10">
          <cell r="A10" t="str">
            <v xml:space="preserve">TECHADOS VIVIENDAS </v>
          </cell>
          <cell r="B10">
            <v>91</v>
          </cell>
          <cell r="C10">
            <v>91</v>
          </cell>
          <cell r="D10">
            <v>108</v>
          </cell>
          <cell r="E10">
            <v>108</v>
          </cell>
          <cell r="F10">
            <v>255</v>
          </cell>
          <cell r="G10">
            <v>255</v>
          </cell>
          <cell r="I10">
            <v>219</v>
          </cell>
          <cell r="K10">
            <v>92</v>
          </cell>
          <cell r="M10">
            <v>0</v>
          </cell>
        </row>
        <row r="11">
          <cell r="A11" t="str">
            <v>CANASTILLAS PARA EMBARAZADAS</v>
          </cell>
          <cell r="B11">
            <v>616</v>
          </cell>
          <cell r="C11">
            <v>616</v>
          </cell>
          <cell r="D11">
            <v>84</v>
          </cell>
          <cell r="E11">
            <v>84</v>
          </cell>
          <cell r="F11">
            <v>93</v>
          </cell>
          <cell r="G11">
            <v>93</v>
          </cell>
          <cell r="I11">
            <v>352</v>
          </cell>
          <cell r="K11">
            <v>2997</v>
          </cell>
          <cell r="M11">
            <v>2</v>
          </cell>
        </row>
        <row r="12">
          <cell r="A12" t="str">
            <v xml:space="preserve">LITRO DE LECHE </v>
          </cell>
          <cell r="B12">
            <v>11000</v>
          </cell>
          <cell r="C12">
            <v>5500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K12">
            <v>0</v>
          </cell>
          <cell r="M12">
            <v>0</v>
          </cell>
        </row>
        <row r="13">
          <cell r="A13" t="str">
            <v>ARTICULOS DISCAPACIDAD</v>
          </cell>
          <cell r="B13">
            <v>26</v>
          </cell>
          <cell r="C13">
            <v>26</v>
          </cell>
          <cell r="D13">
            <v>10</v>
          </cell>
          <cell r="E13">
            <v>10</v>
          </cell>
          <cell r="F13">
            <v>34</v>
          </cell>
          <cell r="G13">
            <v>34</v>
          </cell>
          <cell r="I13">
            <v>9</v>
          </cell>
          <cell r="K13">
            <v>6</v>
          </cell>
          <cell r="M13">
            <v>7</v>
          </cell>
        </row>
        <row r="14">
          <cell r="A14" t="str">
            <v>PACIENTES ATENDIDOS CENTRO COMUNITARIO</v>
          </cell>
          <cell r="B14">
            <v>3142</v>
          </cell>
          <cell r="C14">
            <v>3142</v>
          </cell>
          <cell r="D14">
            <v>3626</v>
          </cell>
          <cell r="E14">
            <v>3626</v>
          </cell>
          <cell r="F14">
            <v>5374</v>
          </cell>
          <cell r="G14">
            <v>5374</v>
          </cell>
          <cell r="I14">
            <v>3732</v>
          </cell>
          <cell r="K14">
            <v>5342</v>
          </cell>
          <cell r="M14">
            <v>4108</v>
          </cell>
        </row>
      </sheetData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raliz Benitez" refreshedDate="45034.5772" createdVersion="4" refreshedVersion="4" minRefreshableVersion="3" recordCount="9">
  <cacheSource type="worksheet">
    <worksheetSource ref="A1:I10" sheet="1er Trimestre "/>
  </cacheSource>
  <cacheFields count="8">
    <cacheField name="DESCRIPCION" numFmtId="0">
      <sharedItems count="9">
        <s v="RACIONES ALIMENTICIAS"/>
        <s v="KIT DE HABICHUELAS CON DULCE"/>
        <s v="HOGAR EQUIPADO (ELECTRODOMESTICOS, ENSERES DEL HOGAR Y ROPA DE CAMA"/>
        <s v="TECHADOS VIVIENDAS "/>
        <s v="CANASTILLAS PARA EMBARAZADAS"/>
        <s v="LITRO DE LECHE "/>
        <s v="ARTICULOS DISCAPACIDAD"/>
        <s v="PACIENTES ATENDIDOS CENTRO COMUNITARIO"/>
        <s v="TOTAL FAMILIAS IMPACTADAS"/>
      </sharedItems>
    </cacheField>
    <cacheField name="ENERO" numFmtId="0">
      <sharedItems containsString="0" containsBlank="1" containsNumber="1" containsInteger="1" minValue="0" maxValue="213943" count="9">
        <n v="213943"/>
        <n v="0"/>
        <n v="4121"/>
        <n v="91"/>
        <n v="616"/>
        <n v="11000"/>
        <n v="26"/>
        <n v="3142"/>
        <m/>
      </sharedItems>
    </cacheField>
    <cacheField name="FAMILIAS IMPACTADAS" numFmtId="3">
      <sharedItems containsSemiMixedTypes="0" containsString="0" containsNumber="1" containsInteger="1" minValue="0" maxValue="118036"/>
    </cacheField>
    <cacheField name="FEBRERO" numFmtId="3">
      <sharedItems containsString="0" containsBlank="1" containsNumber="1" containsInteger="1" minValue="0" maxValue="161819" count="8">
        <n v="161819"/>
        <n v="0"/>
        <n v="5362"/>
        <n v="108"/>
        <n v="84"/>
        <n v="10"/>
        <n v="3626"/>
        <m/>
      </sharedItems>
    </cacheField>
    <cacheField name="FAMILIAS IMPACTADAS2" numFmtId="3">
      <sharedItems containsSemiMixedTypes="0" containsString="0" containsNumber="1" containsInteger="1" minValue="0" maxValue="85672"/>
    </cacheField>
    <cacheField name="MARZO " numFmtId="3">
      <sharedItems containsString="0" containsBlank="1" containsNumber="1" containsInteger="1" minValue="0" maxValue="471858"/>
    </cacheField>
    <cacheField name="FAMILIAS IMPACTADAS3" numFmtId="3">
      <sharedItems containsSemiMixedTypes="0" containsString="0" containsNumber="1" containsInteger="1" minValue="0" maxValue="374506"/>
    </cacheField>
    <cacheField name="TOTAL FAMILIAS IMPACTADAS PRIMER TRIMESTRE 2023" numFmtId="0">
      <sharedItems containsSemiMixedTypes="0" containsString="0" containsNumber="1" containsInteger="1" minValue="140" maxValue="12701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n v="106574"/>
    <x v="0"/>
    <n v="80525"/>
    <n v="471858"/>
    <n v="235424"/>
    <n v="1270143"/>
  </r>
  <r>
    <x v="1"/>
    <x v="1"/>
    <n v="0"/>
    <x v="1"/>
    <n v="0"/>
    <n v="265255"/>
    <n v="132626"/>
    <n v="397881"/>
  </r>
  <r>
    <x v="2"/>
    <x v="2"/>
    <n v="2087"/>
    <x v="2"/>
    <n v="1319"/>
    <n v="2108"/>
    <n v="700"/>
    <n v="15697"/>
  </r>
  <r>
    <x v="3"/>
    <x v="3"/>
    <n v="91"/>
    <x v="3"/>
    <n v="108"/>
    <n v="255"/>
    <n v="255"/>
    <n v="908"/>
  </r>
  <r>
    <x v="4"/>
    <x v="4"/>
    <n v="616"/>
    <x v="4"/>
    <n v="84"/>
    <n v="93"/>
    <n v="93"/>
    <n v="1586"/>
  </r>
  <r>
    <x v="5"/>
    <x v="5"/>
    <n v="5500"/>
    <x v="1"/>
    <n v="0"/>
    <n v="0"/>
    <n v="0"/>
    <n v="16500"/>
  </r>
  <r>
    <x v="6"/>
    <x v="6"/>
    <n v="26"/>
    <x v="5"/>
    <n v="10"/>
    <n v="34"/>
    <n v="34"/>
    <n v="140"/>
  </r>
  <r>
    <x v="7"/>
    <x v="7"/>
    <n v="3142"/>
    <x v="6"/>
    <n v="3626"/>
    <n v="5374"/>
    <n v="5374"/>
    <n v="24284"/>
  </r>
  <r>
    <x v="8"/>
    <x v="8"/>
    <n v="118036"/>
    <x v="7"/>
    <n v="85672"/>
    <m/>
    <n v="374506"/>
    <n v="5782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">
  <location ref="A1:B2" firstHeaderRow="0" firstDataRow="1" firstDataCol="0"/>
  <pivotFields count="8">
    <pivotField showAll="0">
      <items count="10">
        <item x="6"/>
        <item x="4"/>
        <item x="2"/>
        <item x="1"/>
        <item x="5"/>
        <item x="7"/>
        <item x="0"/>
        <item x="3"/>
        <item x="8"/>
        <item t="default"/>
      </items>
    </pivotField>
    <pivotField showAll="0">
      <items count="10">
        <item x="1"/>
        <item x="6"/>
        <item x="3"/>
        <item x="4"/>
        <item x="7"/>
        <item x="2"/>
        <item x="5"/>
        <item x="0"/>
        <item x="8"/>
        <item t="default"/>
      </items>
    </pivotField>
    <pivotField dataField="1" numFmtId="3" showAll="0"/>
    <pivotField showAll="0">
      <items count="9">
        <item x="1"/>
        <item x="5"/>
        <item x="4"/>
        <item x="3"/>
        <item x="6"/>
        <item x="2"/>
        <item x="0"/>
        <item x="7"/>
        <item t="default"/>
      </items>
    </pivotField>
    <pivotField dataField="1" numFmtId="3" showAll="0"/>
    <pivotField showAll="0"/>
    <pivotField numFmtId="3" showAll="0"/>
    <pivotField showAl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Suma de FAMILIAS IMPACTADAS2" fld="4" baseField="0" baseItem="0"/>
    <dataField name="Suma de FAMILIAS IMPACTADAS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zoomScale="75" zoomScaleNormal="75" workbookViewId="0">
      <selection activeCell="D36" sqref="D36"/>
    </sheetView>
  </sheetViews>
  <sheetFormatPr baseColWidth="10" defaultRowHeight="15" x14ac:dyDescent="0.25"/>
  <cols>
    <col min="1" max="1" width="29.7109375" customWidth="1"/>
    <col min="2" max="2" width="11.7109375" customWidth="1"/>
    <col min="3" max="3" width="14.28515625" customWidth="1"/>
    <col min="4" max="4" width="11.42578125" customWidth="1"/>
    <col min="5" max="5" width="14.140625" customWidth="1"/>
    <col min="6" max="6" width="11.42578125" customWidth="1"/>
    <col min="7" max="7" width="14.140625" customWidth="1"/>
    <col min="8" max="8" width="28.7109375" customWidth="1"/>
  </cols>
  <sheetData>
    <row r="1" spans="1:10" s="1" customFormat="1" ht="14.45" x14ac:dyDescent="0.3"/>
    <row r="2" spans="1:10" s="1" customFormat="1" ht="14.45" x14ac:dyDescent="0.3"/>
    <row r="3" spans="1:10" s="1" customFormat="1" ht="14.45" x14ac:dyDescent="0.3"/>
    <row r="4" spans="1:10" s="1" customFormat="1" ht="14.45" x14ac:dyDescent="0.3"/>
    <row r="5" spans="1:10" s="1" customFormat="1" ht="14.45" x14ac:dyDescent="0.3"/>
    <row r="6" spans="1:10" s="1" customFormat="1" ht="14.45" x14ac:dyDescent="0.3"/>
    <row r="7" spans="1:10" s="1" customFormat="1" ht="14.45" x14ac:dyDescent="0.3"/>
    <row r="8" spans="1:10" s="1" customFormat="1" ht="14.45" x14ac:dyDescent="0.3"/>
    <row r="9" spans="1:10" s="1" customFormat="1" ht="14.45" x14ac:dyDescent="0.3"/>
    <row r="10" spans="1:10" s="1" customFormat="1" ht="14.45" x14ac:dyDescent="0.3"/>
    <row r="11" spans="1:10" s="1" customFormat="1" ht="14.45" x14ac:dyDescent="0.3"/>
    <row r="12" spans="1:10" s="1" customFormat="1" ht="14.45" x14ac:dyDescent="0.3"/>
    <row r="13" spans="1:10" s="1" customFormat="1" ht="14.45" x14ac:dyDescent="0.3"/>
    <row r="14" spans="1:10" s="1" customFormat="1" ht="15.75" thickBot="1" x14ac:dyDescent="0.3"/>
    <row r="15" spans="1:10" ht="30.75" customHeight="1" x14ac:dyDescent="0.25">
      <c r="A15" s="5" t="s">
        <v>0</v>
      </c>
      <c r="B15" s="6" t="s">
        <v>1</v>
      </c>
      <c r="C15" s="7" t="s">
        <v>2</v>
      </c>
      <c r="D15" s="6" t="s">
        <v>3</v>
      </c>
      <c r="E15" s="7" t="s">
        <v>2</v>
      </c>
      <c r="F15" s="7" t="s">
        <v>4</v>
      </c>
      <c r="G15" s="8" t="s">
        <v>2</v>
      </c>
      <c r="H15" s="18" t="s">
        <v>14</v>
      </c>
      <c r="I15" s="15"/>
      <c r="J15" s="14"/>
    </row>
    <row r="16" spans="1:10" x14ac:dyDescent="0.25">
      <c r="A16" s="9" t="s">
        <v>5</v>
      </c>
      <c r="B16" s="4">
        <v>213943</v>
      </c>
      <c r="C16" s="4">
        <v>106574</v>
      </c>
      <c r="D16" s="4">
        <v>161819</v>
      </c>
      <c r="E16" s="4">
        <v>80525</v>
      </c>
      <c r="F16" s="10">
        <v>471858</v>
      </c>
      <c r="G16" s="16">
        <v>235424</v>
      </c>
      <c r="H16" s="19">
        <f>C16+E16+G16</f>
        <v>422523</v>
      </c>
      <c r="I16" s="14"/>
      <c r="J16" s="14"/>
    </row>
    <row r="17" spans="1:8" x14ac:dyDescent="0.25">
      <c r="A17" s="9" t="s">
        <v>6</v>
      </c>
      <c r="B17" s="4">
        <v>0</v>
      </c>
      <c r="C17" s="4">
        <v>0</v>
      </c>
      <c r="D17" s="4">
        <v>0</v>
      </c>
      <c r="E17" s="4">
        <v>0</v>
      </c>
      <c r="F17" s="10">
        <v>265255</v>
      </c>
      <c r="G17" s="16">
        <v>132626</v>
      </c>
      <c r="H17" s="19">
        <f t="shared" ref="H17:H22" si="0">C17+E17+G17</f>
        <v>132626</v>
      </c>
    </row>
    <row r="18" spans="1:8" ht="53.25" customHeight="1" x14ac:dyDescent="0.25">
      <c r="A18" s="3" t="s">
        <v>7</v>
      </c>
      <c r="B18" s="4">
        <v>4121</v>
      </c>
      <c r="C18" s="4">
        <v>2087</v>
      </c>
      <c r="D18" s="4">
        <v>5362</v>
      </c>
      <c r="E18" s="4">
        <v>1319</v>
      </c>
      <c r="F18" s="4">
        <v>2108</v>
      </c>
      <c r="G18" s="17">
        <v>700</v>
      </c>
      <c r="H18" s="19">
        <f t="shared" si="0"/>
        <v>4106</v>
      </c>
    </row>
    <row r="19" spans="1:8" x14ac:dyDescent="0.25">
      <c r="A19" s="9" t="s">
        <v>8</v>
      </c>
      <c r="B19" s="4">
        <v>91</v>
      </c>
      <c r="C19" s="4">
        <v>91</v>
      </c>
      <c r="D19" s="4">
        <v>108</v>
      </c>
      <c r="E19" s="4">
        <v>108</v>
      </c>
      <c r="F19" s="4">
        <v>255</v>
      </c>
      <c r="G19" s="17">
        <v>255</v>
      </c>
      <c r="H19" s="19">
        <f t="shared" si="0"/>
        <v>454</v>
      </c>
    </row>
    <row r="20" spans="1:8" x14ac:dyDescent="0.25">
      <c r="A20" s="9" t="s">
        <v>9</v>
      </c>
      <c r="B20" s="4">
        <v>616</v>
      </c>
      <c r="C20" s="4">
        <v>616</v>
      </c>
      <c r="D20" s="4">
        <v>84</v>
      </c>
      <c r="E20" s="4">
        <v>84</v>
      </c>
      <c r="F20" s="4">
        <v>93</v>
      </c>
      <c r="G20" s="17">
        <v>93</v>
      </c>
      <c r="H20" s="19">
        <f t="shared" si="0"/>
        <v>793</v>
      </c>
    </row>
    <row r="21" spans="1:8" x14ac:dyDescent="0.25">
      <c r="A21" s="9" t="s">
        <v>10</v>
      </c>
      <c r="B21" s="4">
        <v>11000</v>
      </c>
      <c r="C21" s="4">
        <v>5500</v>
      </c>
      <c r="D21" s="4">
        <v>0</v>
      </c>
      <c r="E21" s="4">
        <v>0</v>
      </c>
      <c r="F21" s="4">
        <v>0</v>
      </c>
      <c r="G21" s="17">
        <v>0</v>
      </c>
      <c r="H21" s="19">
        <f t="shared" si="0"/>
        <v>5500</v>
      </c>
    </row>
    <row r="22" spans="1:8" x14ac:dyDescent="0.25">
      <c r="A22" s="9" t="s">
        <v>11</v>
      </c>
      <c r="B22" s="4">
        <v>26</v>
      </c>
      <c r="C22" s="4">
        <v>26</v>
      </c>
      <c r="D22" s="4">
        <v>10</v>
      </c>
      <c r="E22" s="4">
        <v>10</v>
      </c>
      <c r="F22" s="4">
        <v>34</v>
      </c>
      <c r="G22" s="17">
        <v>34</v>
      </c>
      <c r="H22" s="19">
        <f t="shared" si="0"/>
        <v>70</v>
      </c>
    </row>
    <row r="23" spans="1:8" ht="30.75" thickBot="1" x14ac:dyDescent="0.3">
      <c r="A23" s="13" t="s">
        <v>12</v>
      </c>
      <c r="B23" s="12">
        <v>3142</v>
      </c>
      <c r="C23" s="4">
        <v>3142</v>
      </c>
      <c r="D23" s="12">
        <v>3626</v>
      </c>
      <c r="E23" s="4">
        <v>3626</v>
      </c>
      <c r="F23" s="12">
        <v>5374</v>
      </c>
      <c r="G23" s="17">
        <v>5374</v>
      </c>
      <c r="H23" s="19">
        <f>C23+E23+G23</f>
        <v>12142</v>
      </c>
    </row>
    <row r="24" spans="1:8" x14ac:dyDescent="0.25">
      <c r="A24" s="2" t="s">
        <v>13</v>
      </c>
      <c r="B24" s="3"/>
      <c r="C24" s="11">
        <v>118036</v>
      </c>
      <c r="D24" s="4"/>
      <c r="E24" s="11">
        <v>85672</v>
      </c>
      <c r="F24" s="4"/>
      <c r="G24" s="11">
        <v>374506</v>
      </c>
      <c r="H24" s="20">
        <f>SUM(B24:G24)</f>
        <v>578214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6" sqref="A26"/>
    </sheetView>
  </sheetViews>
  <sheetFormatPr baseColWidth="10" defaultRowHeight="15" x14ac:dyDescent="0.25"/>
  <cols>
    <col min="1" max="1" width="31.140625" customWidth="1"/>
    <col min="2" max="2" width="30.140625" customWidth="1"/>
    <col min="3" max="3" width="30.140625" bestFit="1" customWidth="1"/>
  </cols>
  <sheetData>
    <row r="1" spans="1:2" x14ac:dyDescent="0.3">
      <c r="A1" s="1" t="s">
        <v>15</v>
      </c>
      <c r="B1" s="1" t="s">
        <v>16</v>
      </c>
    </row>
    <row r="2" spans="1:2" x14ac:dyDescent="0.3">
      <c r="A2" s="21">
        <v>171344</v>
      </c>
      <c r="B2" s="21">
        <v>236072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E1" zoomScale="90" zoomScaleNormal="90" workbookViewId="0">
      <selection activeCell="H17" sqref="H17"/>
    </sheetView>
  </sheetViews>
  <sheetFormatPr baseColWidth="10" defaultRowHeight="15" x14ac:dyDescent="0.25"/>
  <cols>
    <col min="1" max="1" width="32.42578125" bestFit="1" customWidth="1"/>
    <col min="2" max="7" width="15.7109375" customWidth="1"/>
    <col min="8" max="8" width="15.7109375" style="1" customWidth="1"/>
    <col min="9" max="9" width="15.7109375" customWidth="1"/>
    <col min="10" max="10" width="15.7109375" style="1" customWidth="1"/>
  </cols>
  <sheetData>
    <row r="1" spans="1:10" ht="60" x14ac:dyDescent="0.25">
      <c r="A1" s="5" t="s">
        <v>0</v>
      </c>
      <c r="B1" s="6" t="s">
        <v>1</v>
      </c>
      <c r="C1" s="7" t="s">
        <v>2</v>
      </c>
      <c r="D1" s="6" t="s">
        <v>3</v>
      </c>
      <c r="E1" s="7" t="s">
        <v>2</v>
      </c>
      <c r="F1" s="7" t="s">
        <v>4</v>
      </c>
      <c r="G1" s="8" t="s">
        <v>2</v>
      </c>
      <c r="H1" s="20" t="s">
        <v>24</v>
      </c>
      <c r="I1" s="18" t="s">
        <v>14</v>
      </c>
      <c r="J1" s="23" t="s">
        <v>17</v>
      </c>
    </row>
    <row r="2" spans="1:10" ht="19.899999999999999" customHeight="1" x14ac:dyDescent="0.25">
      <c r="A2" s="9" t="s">
        <v>5</v>
      </c>
      <c r="B2" s="4">
        <v>213943</v>
      </c>
      <c r="C2" s="4">
        <v>106574</v>
      </c>
      <c r="D2" s="4">
        <v>161819</v>
      </c>
      <c r="E2" s="4">
        <v>80525</v>
      </c>
      <c r="F2" s="10">
        <v>471858</v>
      </c>
      <c r="G2" s="16">
        <v>235424</v>
      </c>
      <c r="H2" s="16">
        <f>SUM(B2,D2,F2)</f>
        <v>847620</v>
      </c>
      <c r="I2" s="22">
        <f>C2+E2+G2</f>
        <v>422523</v>
      </c>
      <c r="J2" s="24">
        <f>G2/$G$10</f>
        <v>0.62862544258302933</v>
      </c>
    </row>
    <row r="3" spans="1:10" ht="19.899999999999999" customHeight="1" x14ac:dyDescent="0.25">
      <c r="A3" s="9" t="s">
        <v>6</v>
      </c>
      <c r="B3" s="4">
        <v>0</v>
      </c>
      <c r="C3" s="4">
        <v>0</v>
      </c>
      <c r="D3" s="4">
        <v>0</v>
      </c>
      <c r="E3" s="4">
        <v>0</v>
      </c>
      <c r="F3" s="10">
        <v>265255</v>
      </c>
      <c r="G3" s="16">
        <v>132626</v>
      </c>
      <c r="H3" s="16">
        <f t="shared" ref="H3:H9" si="0">SUM(B3,D3,F3)</f>
        <v>265255</v>
      </c>
      <c r="I3" s="22">
        <f t="shared" ref="I3:I9" si="1">C3+E3+G3</f>
        <v>132626</v>
      </c>
      <c r="J3" s="24">
        <f t="shared" ref="J3:J10" si="2">G3/$G$10</f>
        <v>0.35413584829081513</v>
      </c>
    </row>
    <row r="4" spans="1:10" ht="47.45" customHeight="1" x14ac:dyDescent="0.25">
      <c r="A4" s="3" t="s">
        <v>7</v>
      </c>
      <c r="B4" s="4">
        <v>4121</v>
      </c>
      <c r="C4" s="4">
        <v>2087</v>
      </c>
      <c r="D4" s="4">
        <v>5362</v>
      </c>
      <c r="E4" s="4">
        <v>1319</v>
      </c>
      <c r="F4" s="4">
        <v>2108</v>
      </c>
      <c r="G4" s="17">
        <v>700</v>
      </c>
      <c r="H4" s="16">
        <f t="shared" si="0"/>
        <v>11591</v>
      </c>
      <c r="I4" s="22">
        <f t="shared" si="1"/>
        <v>4106</v>
      </c>
      <c r="J4" s="24">
        <f t="shared" si="2"/>
        <v>1.8691289325137648E-3</v>
      </c>
    </row>
    <row r="5" spans="1:10" ht="22.15" customHeight="1" x14ac:dyDescent="0.25">
      <c r="A5" s="9" t="s">
        <v>8</v>
      </c>
      <c r="B5" s="4">
        <v>91</v>
      </c>
      <c r="C5" s="4">
        <v>91</v>
      </c>
      <c r="D5" s="4">
        <v>108</v>
      </c>
      <c r="E5" s="4">
        <v>108</v>
      </c>
      <c r="F5" s="4">
        <v>255</v>
      </c>
      <c r="G5" s="17">
        <v>255</v>
      </c>
      <c r="H5" s="16">
        <f t="shared" si="0"/>
        <v>454</v>
      </c>
      <c r="I5" s="22">
        <f t="shared" si="1"/>
        <v>454</v>
      </c>
      <c r="J5" s="24">
        <f t="shared" si="2"/>
        <v>6.8089696827287145E-4</v>
      </c>
    </row>
    <row r="6" spans="1:10" ht="22.15" customHeight="1" x14ac:dyDescent="0.25">
      <c r="A6" s="9" t="s">
        <v>9</v>
      </c>
      <c r="B6" s="4">
        <v>616</v>
      </c>
      <c r="C6" s="4">
        <v>616</v>
      </c>
      <c r="D6" s="4">
        <v>84</v>
      </c>
      <c r="E6" s="4">
        <v>84</v>
      </c>
      <c r="F6" s="4">
        <v>93</v>
      </c>
      <c r="G6" s="17">
        <v>93</v>
      </c>
      <c r="H6" s="16">
        <f t="shared" si="0"/>
        <v>793</v>
      </c>
      <c r="I6" s="22">
        <f t="shared" si="1"/>
        <v>793</v>
      </c>
      <c r="J6" s="24">
        <f t="shared" si="2"/>
        <v>2.4832712960540021E-4</v>
      </c>
    </row>
    <row r="7" spans="1:10" ht="22.15" customHeight="1" x14ac:dyDescent="0.25">
      <c r="A7" s="9" t="s">
        <v>10</v>
      </c>
      <c r="B7" s="4">
        <v>11000</v>
      </c>
      <c r="C7" s="4">
        <v>5500</v>
      </c>
      <c r="D7" s="4">
        <v>0</v>
      </c>
      <c r="E7" s="4">
        <v>0</v>
      </c>
      <c r="F7" s="4">
        <v>0</v>
      </c>
      <c r="G7" s="17">
        <v>0</v>
      </c>
      <c r="H7" s="16">
        <f t="shared" si="0"/>
        <v>11000</v>
      </c>
      <c r="I7" s="22">
        <f t="shared" si="1"/>
        <v>5500</v>
      </c>
      <c r="J7" s="24">
        <f t="shared" si="2"/>
        <v>0</v>
      </c>
    </row>
    <row r="8" spans="1:10" ht="22.15" customHeight="1" x14ac:dyDescent="0.25">
      <c r="A8" s="9" t="s">
        <v>11</v>
      </c>
      <c r="B8" s="4">
        <v>26</v>
      </c>
      <c r="C8" s="4">
        <v>26</v>
      </c>
      <c r="D8" s="4">
        <v>10</v>
      </c>
      <c r="E8" s="4">
        <v>10</v>
      </c>
      <c r="F8" s="4">
        <v>34</v>
      </c>
      <c r="G8" s="17">
        <v>34</v>
      </c>
      <c r="H8" s="16">
        <f t="shared" si="0"/>
        <v>70</v>
      </c>
      <c r="I8" s="22">
        <f t="shared" si="1"/>
        <v>70</v>
      </c>
      <c r="J8" s="24">
        <f t="shared" si="2"/>
        <v>9.0786262436382868E-5</v>
      </c>
    </row>
    <row r="9" spans="1:10" ht="30.75" thickBot="1" x14ac:dyDescent="0.3">
      <c r="A9" s="13" t="s">
        <v>12</v>
      </c>
      <c r="B9" s="12">
        <v>3142</v>
      </c>
      <c r="C9" s="4">
        <v>3142</v>
      </c>
      <c r="D9" s="12">
        <v>3626</v>
      </c>
      <c r="E9" s="4">
        <v>3626</v>
      </c>
      <c r="F9" s="12">
        <v>5374</v>
      </c>
      <c r="G9" s="17">
        <v>5374</v>
      </c>
      <c r="H9" s="16">
        <f t="shared" si="0"/>
        <v>12142</v>
      </c>
      <c r="I9" s="22">
        <f t="shared" si="1"/>
        <v>12142</v>
      </c>
      <c r="J9" s="24">
        <f t="shared" si="2"/>
        <v>1.4349569833327103E-2</v>
      </c>
    </row>
    <row r="10" spans="1:10" ht="30" customHeight="1" x14ac:dyDescent="0.25">
      <c r="A10" s="34" t="s">
        <v>13</v>
      </c>
      <c r="B10" s="35"/>
      <c r="C10" s="36">
        <v>118036</v>
      </c>
      <c r="D10" s="37"/>
      <c r="E10" s="36">
        <v>85672</v>
      </c>
      <c r="F10" s="37"/>
      <c r="G10" s="36">
        <v>374506</v>
      </c>
      <c r="H10" s="38">
        <f>SUM(H2:H9)</f>
        <v>1148925</v>
      </c>
      <c r="I10" s="36">
        <f t="shared" ref="I10" si="3">SUM(B10:G10)</f>
        <v>578214</v>
      </c>
      <c r="J10" s="39">
        <f t="shared" si="2"/>
        <v>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N10" sqref="N10"/>
    </sheetView>
  </sheetViews>
  <sheetFormatPr baseColWidth="10" defaultRowHeight="15" x14ac:dyDescent="0.25"/>
  <cols>
    <col min="1" max="1" width="36.28515625" style="1" customWidth="1"/>
    <col min="2" max="2" width="17.7109375" style="31" hidden="1" customWidth="1"/>
    <col min="3" max="3" width="13.28515625" style="31" hidden="1" customWidth="1"/>
    <col min="4" max="4" width="0" style="31" hidden="1" customWidth="1"/>
    <col min="5" max="5" width="14" style="31" hidden="1" customWidth="1"/>
    <col min="6" max="6" width="0" style="31" hidden="1" customWidth="1"/>
    <col min="7" max="7" width="13.42578125" style="31" hidden="1" customWidth="1"/>
    <col min="8" max="8" width="11.42578125" style="31"/>
    <col min="9" max="9" width="13.140625" style="1" customWidth="1"/>
    <col min="10" max="10" width="11.42578125" style="1"/>
    <col min="11" max="11" width="13.5703125" style="1" customWidth="1"/>
    <col min="12" max="12" width="11.42578125" style="1"/>
    <col min="13" max="13" width="13.7109375" style="1" customWidth="1"/>
    <col min="14" max="16384" width="11.42578125" style="1"/>
  </cols>
  <sheetData>
    <row r="3" spans="1:13" x14ac:dyDescent="0.25">
      <c r="A3" s="25"/>
      <c r="B3" s="26"/>
      <c r="C3" s="26"/>
      <c r="D3" s="26"/>
      <c r="E3" s="26"/>
      <c r="F3" s="26"/>
      <c r="G3" s="26"/>
      <c r="H3" s="26"/>
      <c r="I3" s="25"/>
      <c r="J3" s="25"/>
      <c r="K3" s="25"/>
      <c r="L3" s="25"/>
      <c r="M3" s="25"/>
    </row>
    <row r="4" spans="1:13" x14ac:dyDescent="0.25">
      <c r="A4" s="25"/>
      <c r="B4" s="26"/>
      <c r="C4" s="26"/>
      <c r="D4" s="26"/>
      <c r="E4" s="26"/>
      <c r="F4" s="26"/>
      <c r="G4" s="26"/>
      <c r="H4" s="26"/>
      <c r="I4" s="25"/>
      <c r="J4" s="25"/>
      <c r="K4" s="25"/>
      <c r="L4" s="25"/>
      <c r="M4" s="25"/>
    </row>
    <row r="5" spans="1:13" ht="15.75" thickBot="1" x14ac:dyDescent="0.3">
      <c r="A5" s="25"/>
      <c r="B5" s="26"/>
      <c r="C5" s="26"/>
      <c r="D5" s="26"/>
      <c r="E5" s="26"/>
      <c r="F5" s="26"/>
      <c r="G5" s="26"/>
      <c r="H5" s="26"/>
      <c r="I5" s="25"/>
      <c r="J5" s="25"/>
      <c r="K5" s="25"/>
      <c r="L5" s="25"/>
      <c r="M5" s="25"/>
    </row>
    <row r="6" spans="1:13" ht="30" x14ac:dyDescent="0.25">
      <c r="A6" s="5" t="s">
        <v>0</v>
      </c>
      <c r="B6" s="6" t="s">
        <v>1</v>
      </c>
      <c r="C6" s="7" t="s">
        <v>2</v>
      </c>
      <c r="D6" s="6" t="s">
        <v>3</v>
      </c>
      <c r="E6" s="7" t="s">
        <v>2</v>
      </c>
      <c r="F6" s="7" t="s">
        <v>4</v>
      </c>
      <c r="G6" s="8" t="s">
        <v>2</v>
      </c>
      <c r="H6" s="6" t="s">
        <v>18</v>
      </c>
      <c r="I6" s="7" t="s">
        <v>2</v>
      </c>
      <c r="J6" s="6" t="s">
        <v>19</v>
      </c>
      <c r="K6" s="7" t="s">
        <v>2</v>
      </c>
      <c r="L6" s="7" t="s">
        <v>20</v>
      </c>
      <c r="M6" s="8" t="s">
        <v>2</v>
      </c>
    </row>
    <row r="7" spans="1:13" s="25" customFormat="1" x14ac:dyDescent="0.25">
      <c r="A7" s="9" t="s">
        <v>5</v>
      </c>
      <c r="B7" s="4">
        <v>213943</v>
      </c>
      <c r="C7" s="4">
        <v>106574</v>
      </c>
      <c r="D7" s="4">
        <v>161819</v>
      </c>
      <c r="E7" s="4">
        <v>80525</v>
      </c>
      <c r="F7" s="10">
        <v>471858</v>
      </c>
      <c r="G7" s="10">
        <v>235424</v>
      </c>
      <c r="H7" s="4">
        <v>476133</v>
      </c>
      <c r="I7" s="4">
        <v>237624</v>
      </c>
      <c r="J7" s="4">
        <v>635228</v>
      </c>
      <c r="K7" s="4">
        <v>317138</v>
      </c>
      <c r="L7" s="10">
        <v>346371</v>
      </c>
      <c r="M7" s="32">
        <v>172713</v>
      </c>
    </row>
    <row r="8" spans="1:13" s="25" customFormat="1" x14ac:dyDescent="0.25">
      <c r="A8" s="9" t="s">
        <v>6</v>
      </c>
      <c r="B8" s="4">
        <v>0</v>
      </c>
      <c r="C8" s="4">
        <v>0</v>
      </c>
      <c r="D8" s="4">
        <v>0</v>
      </c>
      <c r="E8" s="4">
        <v>0</v>
      </c>
      <c r="F8" s="10">
        <v>265255</v>
      </c>
      <c r="G8" s="10">
        <v>132626</v>
      </c>
      <c r="H8" s="4">
        <v>169423</v>
      </c>
      <c r="I8" s="4">
        <v>84712</v>
      </c>
      <c r="J8" s="4">
        <v>8000</v>
      </c>
      <c r="K8" s="4">
        <v>4000</v>
      </c>
      <c r="L8" s="10">
        <v>0</v>
      </c>
      <c r="M8" s="32">
        <v>0</v>
      </c>
    </row>
    <row r="9" spans="1:13" s="25" customFormat="1" ht="45" x14ac:dyDescent="0.25">
      <c r="A9" s="3" t="s">
        <v>7</v>
      </c>
      <c r="B9" s="4">
        <v>4121</v>
      </c>
      <c r="C9" s="4">
        <v>2087</v>
      </c>
      <c r="D9" s="4">
        <v>5362</v>
      </c>
      <c r="E9" s="4">
        <v>1319</v>
      </c>
      <c r="F9" s="4">
        <v>2108</v>
      </c>
      <c r="G9" s="4">
        <v>700</v>
      </c>
      <c r="H9" s="4">
        <v>7247</v>
      </c>
      <c r="I9" s="4">
        <v>6895</v>
      </c>
      <c r="J9" s="4">
        <v>17814</v>
      </c>
      <c r="K9" s="4">
        <v>17519</v>
      </c>
      <c r="L9" s="4">
        <v>594</v>
      </c>
      <c r="M9" s="33">
        <v>193</v>
      </c>
    </row>
    <row r="10" spans="1:13" s="25" customFormat="1" x14ac:dyDescent="0.25">
      <c r="A10" s="9" t="s">
        <v>8</v>
      </c>
      <c r="B10" s="4">
        <v>91</v>
      </c>
      <c r="C10" s="4">
        <v>91</v>
      </c>
      <c r="D10" s="4">
        <v>108</v>
      </c>
      <c r="E10" s="4">
        <v>108</v>
      </c>
      <c r="F10" s="4">
        <v>255</v>
      </c>
      <c r="G10" s="4">
        <v>255</v>
      </c>
      <c r="H10" s="4">
        <v>219</v>
      </c>
      <c r="I10" s="4">
        <v>219</v>
      </c>
      <c r="J10" s="4">
        <v>92</v>
      </c>
      <c r="K10" s="4">
        <v>92</v>
      </c>
      <c r="L10" s="4">
        <v>0</v>
      </c>
      <c r="M10" s="33">
        <v>0</v>
      </c>
    </row>
    <row r="11" spans="1:13" s="25" customFormat="1" x14ac:dyDescent="0.25">
      <c r="A11" s="9" t="s">
        <v>9</v>
      </c>
      <c r="B11" s="4">
        <v>616</v>
      </c>
      <c r="C11" s="4">
        <v>616</v>
      </c>
      <c r="D11" s="4">
        <v>84</v>
      </c>
      <c r="E11" s="4">
        <v>84</v>
      </c>
      <c r="F11" s="4">
        <v>93</v>
      </c>
      <c r="G11" s="4">
        <v>93</v>
      </c>
      <c r="H11" s="4">
        <v>352</v>
      </c>
      <c r="I11" s="4">
        <v>352</v>
      </c>
      <c r="J11" s="4">
        <v>2997</v>
      </c>
      <c r="K11" s="4">
        <v>2997</v>
      </c>
      <c r="L11" s="4">
        <v>2</v>
      </c>
      <c r="M11" s="33">
        <v>2</v>
      </c>
    </row>
    <row r="12" spans="1:13" s="25" customFormat="1" x14ac:dyDescent="0.25">
      <c r="A12" s="9" t="s">
        <v>10</v>
      </c>
      <c r="B12" s="4">
        <v>11000</v>
      </c>
      <c r="C12" s="4">
        <f>B12/2</f>
        <v>5500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33">
        <v>0</v>
      </c>
    </row>
    <row r="13" spans="1:13" s="25" customFormat="1" x14ac:dyDescent="0.25">
      <c r="A13" s="9" t="s">
        <v>11</v>
      </c>
      <c r="B13" s="4">
        <v>26</v>
      </c>
      <c r="C13" s="4">
        <v>26</v>
      </c>
      <c r="D13" s="4">
        <v>10</v>
      </c>
      <c r="E13" s="4">
        <v>10</v>
      </c>
      <c r="F13" s="4">
        <v>34</v>
      </c>
      <c r="G13" s="4">
        <v>34</v>
      </c>
      <c r="H13" s="4">
        <v>9</v>
      </c>
      <c r="I13" s="4">
        <v>9</v>
      </c>
      <c r="J13" s="4">
        <v>6</v>
      </c>
      <c r="K13" s="4">
        <v>6</v>
      </c>
      <c r="L13" s="4">
        <v>7</v>
      </c>
      <c r="M13" s="33">
        <v>7</v>
      </c>
    </row>
    <row r="14" spans="1:13" s="25" customFormat="1" ht="30" hidden="1" x14ac:dyDescent="0.25">
      <c r="A14" s="13" t="s">
        <v>12</v>
      </c>
      <c r="B14" s="12">
        <v>3142</v>
      </c>
      <c r="C14" s="4">
        <v>3142</v>
      </c>
      <c r="D14" s="12">
        <v>3626</v>
      </c>
      <c r="E14" s="4">
        <v>3626</v>
      </c>
      <c r="F14" s="12">
        <v>5374</v>
      </c>
      <c r="G14" s="4">
        <v>5374</v>
      </c>
      <c r="H14" s="12">
        <v>3732</v>
      </c>
      <c r="I14" s="12">
        <v>3732</v>
      </c>
      <c r="J14" s="4">
        <v>5342</v>
      </c>
      <c r="K14" s="4">
        <v>5342</v>
      </c>
      <c r="L14" s="12">
        <v>4108</v>
      </c>
      <c r="M14" s="12">
        <v>4108</v>
      </c>
    </row>
    <row r="15" spans="1:13" s="25" customFormat="1" x14ac:dyDescent="0.25">
      <c r="A15" s="2" t="s">
        <v>13</v>
      </c>
      <c r="B15" s="27"/>
      <c r="C15" s="11">
        <f>SUM(C7:C14)</f>
        <v>118036</v>
      </c>
      <c r="D15" s="12"/>
      <c r="E15" s="11">
        <f>SUM(E7:E14)</f>
        <v>85672</v>
      </c>
      <c r="F15" s="12"/>
      <c r="G15" s="11">
        <f>SUM(G7:G14)</f>
        <v>374506</v>
      </c>
      <c r="H15" s="27"/>
      <c r="I15" s="11">
        <f>SUM(I7:I14)</f>
        <v>333543</v>
      </c>
      <c r="J15" s="12"/>
      <c r="K15" s="11">
        <f>SUM(K7:K14)</f>
        <v>347094</v>
      </c>
      <c r="L15" s="12"/>
      <c r="M15" s="11">
        <f>SUM(M7:M14)</f>
        <v>177023</v>
      </c>
    </row>
    <row r="16" spans="1:13" s="25" customFormat="1" ht="15.75" thickBot="1" x14ac:dyDescent="0.3">
      <c r="B16" s="28"/>
      <c r="C16" s="29"/>
      <c r="D16" s="29"/>
      <c r="E16" s="29"/>
      <c r="F16" s="29"/>
      <c r="G16" s="29"/>
      <c r="H16" s="26"/>
    </row>
    <row r="17" spans="1:13" s="25" customFormat="1" ht="15.75" hidden="1" thickBot="1" x14ac:dyDescent="0.3">
      <c r="A17" s="42" t="s">
        <v>14</v>
      </c>
      <c r="B17" s="42"/>
      <c r="C17" s="42"/>
      <c r="D17" s="42"/>
      <c r="E17" s="42"/>
      <c r="F17" s="42"/>
      <c r="G17" s="42"/>
      <c r="H17" s="42"/>
      <c r="I17" s="43"/>
      <c r="J17" s="44">
        <f>C15+E15+G15</f>
        <v>578214</v>
      </c>
      <c r="K17" s="45"/>
      <c r="L17" s="45"/>
      <c r="M17" s="45"/>
    </row>
    <row r="18" spans="1:13" s="25" customFormat="1" ht="15.75" thickBot="1" x14ac:dyDescent="0.3">
      <c r="A18" s="42" t="s">
        <v>21</v>
      </c>
      <c r="B18" s="42"/>
      <c r="C18" s="42"/>
      <c r="D18" s="42"/>
      <c r="E18" s="42"/>
      <c r="F18" s="42"/>
      <c r="G18" s="42"/>
      <c r="H18" s="42"/>
      <c r="I18" s="43"/>
      <c r="J18" s="44">
        <f>I15+K15+M15</f>
        <v>857660</v>
      </c>
      <c r="K18" s="45"/>
      <c r="L18" s="45"/>
      <c r="M18" s="46"/>
    </row>
    <row r="19" spans="1:13" s="25" customFormat="1" x14ac:dyDescent="0.25">
      <c r="B19" s="29"/>
      <c r="C19" s="29"/>
      <c r="D19" s="29"/>
      <c r="E19" s="29"/>
      <c r="F19" s="29"/>
      <c r="G19" s="29"/>
      <c r="H19" s="26"/>
    </row>
    <row r="20" spans="1:13" x14ac:dyDescent="0.25">
      <c r="B20" s="30"/>
      <c r="C20" s="30"/>
      <c r="D20" s="30"/>
      <c r="E20" s="30"/>
      <c r="F20" s="30"/>
      <c r="G20" s="30"/>
    </row>
    <row r="21" spans="1:13" x14ac:dyDescent="0.25">
      <c r="B21" s="30"/>
      <c r="C21" s="30"/>
      <c r="D21" s="30"/>
      <c r="E21" s="30"/>
      <c r="F21" s="30"/>
      <c r="G21" s="30"/>
    </row>
  </sheetData>
  <mergeCells count="4">
    <mergeCell ref="A17:I17"/>
    <mergeCell ref="J17:M17"/>
    <mergeCell ref="A18:I18"/>
    <mergeCell ref="J18:M18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X5" sqref="X5"/>
    </sheetView>
  </sheetViews>
  <sheetFormatPr baseColWidth="10" defaultRowHeight="15" x14ac:dyDescent="0.25"/>
  <cols>
    <col min="1" max="1" width="32.42578125" bestFit="1" customWidth="1"/>
    <col min="3" max="3" width="14.85546875" customWidth="1"/>
    <col min="5" max="5" width="15" customWidth="1"/>
    <col min="6" max="6" width="13.5703125" customWidth="1"/>
    <col min="7" max="7" width="14.28515625" customWidth="1"/>
  </cols>
  <sheetData>
    <row r="1" spans="1:7" ht="45" x14ac:dyDescent="0.25">
      <c r="A1" s="5" t="s">
        <v>0</v>
      </c>
      <c r="B1" s="6" t="s">
        <v>25</v>
      </c>
      <c r="C1" s="7" t="s">
        <v>2</v>
      </c>
      <c r="D1" s="6" t="s">
        <v>22</v>
      </c>
      <c r="E1" s="7" t="s">
        <v>2</v>
      </c>
      <c r="F1" s="7" t="s">
        <v>23</v>
      </c>
      <c r="G1" s="8" t="s">
        <v>2</v>
      </c>
    </row>
    <row r="2" spans="1:7" x14ac:dyDescent="0.25">
      <c r="A2" s="9" t="s">
        <v>5</v>
      </c>
      <c r="B2" s="4">
        <v>99803</v>
      </c>
      <c r="C2" s="4">
        <v>49901.5</v>
      </c>
      <c r="D2" s="4">
        <v>562468</v>
      </c>
      <c r="E2" s="4">
        <v>281234</v>
      </c>
      <c r="F2" s="10">
        <v>648335</v>
      </c>
      <c r="G2" s="10">
        <v>323544</v>
      </c>
    </row>
    <row r="3" spans="1:7" ht="45" x14ac:dyDescent="0.25">
      <c r="A3" s="3" t="s">
        <v>7</v>
      </c>
      <c r="B3" s="4">
        <v>744</v>
      </c>
      <c r="C3" s="4">
        <v>383</v>
      </c>
      <c r="D3" s="4">
        <v>12882</v>
      </c>
      <c r="E3" s="4">
        <v>12665</v>
      </c>
      <c r="F3" s="4">
        <v>5679</v>
      </c>
      <c r="G3" s="4">
        <v>4439</v>
      </c>
    </row>
    <row r="4" spans="1:7" x14ac:dyDescent="0.25">
      <c r="A4" s="9" t="s">
        <v>8</v>
      </c>
      <c r="B4" s="4">
        <v>0</v>
      </c>
      <c r="C4" s="4">
        <v>0</v>
      </c>
      <c r="D4" s="4">
        <v>117</v>
      </c>
      <c r="E4" s="4">
        <v>117</v>
      </c>
      <c r="F4" s="4">
        <v>138</v>
      </c>
      <c r="G4" s="4">
        <v>138</v>
      </c>
    </row>
    <row r="5" spans="1:7" x14ac:dyDescent="0.25">
      <c r="A5" s="9" t="s">
        <v>9</v>
      </c>
      <c r="B5" s="4">
        <v>1</v>
      </c>
      <c r="C5" s="4">
        <v>1</v>
      </c>
      <c r="D5" s="4">
        <v>226</v>
      </c>
      <c r="E5" s="4">
        <v>226</v>
      </c>
      <c r="F5" s="4">
        <v>344</v>
      </c>
      <c r="G5" s="4">
        <v>344</v>
      </c>
    </row>
    <row r="6" spans="1:7" x14ac:dyDescent="0.25">
      <c r="A6" s="9" t="s">
        <v>11</v>
      </c>
      <c r="B6" s="4">
        <v>5</v>
      </c>
      <c r="C6" s="4">
        <v>5</v>
      </c>
      <c r="D6" s="4">
        <v>1</v>
      </c>
      <c r="E6" s="4">
        <v>1</v>
      </c>
      <c r="F6" s="4">
        <v>4</v>
      </c>
      <c r="G6" s="4">
        <v>4</v>
      </c>
    </row>
    <row r="7" spans="1:7" ht="30" x14ac:dyDescent="0.25">
      <c r="A7" s="13" t="s">
        <v>12</v>
      </c>
      <c r="B7" s="12">
        <v>3997</v>
      </c>
      <c r="C7" s="4">
        <v>3997</v>
      </c>
      <c r="D7" s="12">
        <v>3850</v>
      </c>
      <c r="E7" s="4">
        <v>3850</v>
      </c>
      <c r="F7" s="12">
        <v>4364</v>
      </c>
      <c r="G7" s="4">
        <v>4364</v>
      </c>
    </row>
    <row r="8" spans="1:7" ht="15.75" thickBot="1" x14ac:dyDescent="0.3">
      <c r="A8" s="40" t="s">
        <v>13</v>
      </c>
      <c r="B8" s="27"/>
      <c r="C8" s="41">
        <f>SUM(C2:C7)</f>
        <v>54287.5</v>
      </c>
      <c r="D8" s="12"/>
      <c r="E8" s="11">
        <f>SUM(E2:E7)</f>
        <v>298093</v>
      </c>
      <c r="F8" s="12"/>
      <c r="G8" s="11">
        <f>SUM(G2:G7)</f>
        <v>332833</v>
      </c>
    </row>
    <row r="9" spans="1:7" ht="15.75" thickBot="1" x14ac:dyDescent="0.3">
      <c r="A9" s="47" t="s">
        <v>26</v>
      </c>
      <c r="B9" s="48"/>
      <c r="C9" s="48"/>
      <c r="D9" s="49"/>
      <c r="E9" s="44">
        <f>C8+E8+G8</f>
        <v>685213.5</v>
      </c>
      <c r="F9" s="45"/>
      <c r="G9" s="46"/>
    </row>
  </sheetData>
  <mergeCells count="2">
    <mergeCell ref="A9:D9"/>
    <mergeCell ref="E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</vt:lpstr>
      <vt:lpstr>Hoja4</vt:lpstr>
      <vt:lpstr>1er Trimestre </vt:lpstr>
      <vt:lpstr>2do Trimestre </vt:lpstr>
      <vt:lpstr>3er Trimestre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Doraliz Benitez</dc:creator>
  <cp:lastModifiedBy>Doraliz Benitez</cp:lastModifiedBy>
  <dcterms:created xsi:type="dcterms:W3CDTF">2023-04-18T17:38:56Z</dcterms:created>
  <dcterms:modified xsi:type="dcterms:W3CDTF">2023-10-23T17:31:25Z</dcterms:modified>
</cp:coreProperties>
</file>