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4" i="1" l="1"/>
  <c r="E15" i="1"/>
  <c r="E16" i="1"/>
  <c r="E20" i="1"/>
  <c r="C24" i="1" l="1"/>
  <c r="E24" i="1" s="1"/>
  <c r="C23" i="1"/>
  <c r="E23" i="1" s="1"/>
  <c r="C22" i="1"/>
  <c r="E22" i="1" s="1"/>
  <c r="C21" i="1"/>
  <c r="E21" i="1" s="1"/>
  <c r="C19" i="1"/>
  <c r="E19" i="1" s="1"/>
  <c r="C18" i="1"/>
  <c r="E18" i="1" s="1"/>
  <c r="C17" i="1"/>
  <c r="E17" i="1" s="1"/>
  <c r="C13" i="1"/>
  <c r="E13" i="1" s="1"/>
  <c r="C12" i="1"/>
  <c r="E12" i="1" s="1"/>
  <c r="C11" i="1"/>
  <c r="E11" i="1" s="1"/>
</calcChain>
</file>

<file path=xl/sharedStrings.xml><?xml version="1.0" encoding="utf-8"?>
<sst xmlns="http://schemas.openxmlformats.org/spreadsheetml/2006/main" count="35" uniqueCount="30">
  <si>
    <t>PRODUCTO</t>
  </si>
  <si>
    <t>PRESENTACION</t>
  </si>
  <si>
    <t>CANTIDAD</t>
  </si>
  <si>
    <t>PRECIO RD$</t>
  </si>
  <si>
    <t>VALOR RD$</t>
  </si>
  <si>
    <t>Aceite comestible</t>
  </si>
  <si>
    <t>caja 24/1</t>
  </si>
  <si>
    <t>Arroz Selecto grado B</t>
  </si>
  <si>
    <t xml:space="preserve">Quintal </t>
  </si>
  <si>
    <t>Azucar Crema</t>
  </si>
  <si>
    <t>Libras</t>
  </si>
  <si>
    <t>Cereal Lacteado</t>
  </si>
  <si>
    <t>Sobres 400gr</t>
  </si>
  <si>
    <t>Café</t>
  </si>
  <si>
    <t>Cocoa en Polvo</t>
  </si>
  <si>
    <t>Habichuelas Negras</t>
  </si>
  <si>
    <t>Habichuelas Gira</t>
  </si>
  <si>
    <t>Harina de Maiz</t>
  </si>
  <si>
    <t>Faldos 50/1</t>
  </si>
  <si>
    <t>Oregano Molido</t>
  </si>
  <si>
    <t xml:space="preserve">Sobres  </t>
  </si>
  <si>
    <t>Pastas Alimenticias</t>
  </si>
  <si>
    <t>Faldos 20/1</t>
  </si>
  <si>
    <t>Salami Guisado</t>
  </si>
  <si>
    <t>caja 100/1</t>
  </si>
  <si>
    <t>Sazon en Polvo</t>
  </si>
  <si>
    <t>Sobres 4oz</t>
  </si>
  <si>
    <t>Saldinas tipo pica pica</t>
  </si>
  <si>
    <t>INVENTARIO DE ALMACEN AL 31 DE JULIO 2018</t>
  </si>
  <si>
    <t>BIENES DE CONSUMO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</si>
</sst>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0" fontId="0" fillId="0" borderId="1" xfId="0" applyFont="1" applyBorder="1"/>
    <xf numFmtId="43" fontId="0" fillId="0" borderId="1" xfId="1" applyFont="1" applyBorder="1"/>
    <xf numFmtId="0" fontId="4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4</xdr:col>
      <xdr:colOff>1152525</xdr:colOff>
      <xdr:row>5</xdr:row>
      <xdr:rowOff>133350</xdr:rowOff>
    </xdr:to>
    <xdr:pic>
      <xdr:nvPicPr>
        <xdr:cNvPr id="4" name="3 Imagen" descr="C:\Users\ernestina.carrasco\AppData\Local\Microsoft\Windows\Temporary Internet Files\Content.Outlook\3L0K2NCO\logo (3)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5667375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24</xdr:row>
      <xdr:rowOff>38100</xdr:rowOff>
    </xdr:from>
    <xdr:to>
      <xdr:col>4</xdr:col>
      <xdr:colOff>1219199</xdr:colOff>
      <xdr:row>40</xdr:row>
      <xdr:rowOff>92964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43450"/>
          <a:ext cx="5734049" cy="3102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24"/>
  <sheetViews>
    <sheetView tabSelected="1" topLeftCell="A4" workbookViewId="0">
      <selection activeCell="H33" sqref="H33"/>
    </sheetView>
  </sheetViews>
  <sheetFormatPr baseColWidth="10" defaultRowHeight="15" x14ac:dyDescent="0.25"/>
  <cols>
    <col min="1" max="1" width="22.28515625" customWidth="1"/>
    <col min="2" max="2" width="14.85546875" customWidth="1"/>
    <col min="3" max="3" width="15" customWidth="1"/>
    <col min="4" max="4" width="15.5703125" customWidth="1"/>
    <col min="5" max="5" width="18.28515625" customWidth="1"/>
  </cols>
  <sheetData>
    <row r="8" spans="1:5" ht="21" customHeight="1" x14ac:dyDescent="0.35">
      <c r="A8" s="6" t="s">
        <v>28</v>
      </c>
      <c r="B8" s="6"/>
      <c r="C8" s="6"/>
      <c r="D8" s="6"/>
      <c r="E8" s="6"/>
    </row>
    <row r="9" spans="1:5" ht="15.75" x14ac:dyDescent="0.25">
      <c r="A9" s="7" t="s">
        <v>29</v>
      </c>
      <c r="B9" s="7"/>
      <c r="C9" s="7"/>
      <c r="D9" s="7"/>
      <c r="E9" s="7"/>
    </row>
    <row r="10" spans="1:5" ht="18.75" customHeight="1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x14ac:dyDescent="0.25">
      <c r="A11" s="2" t="s">
        <v>5</v>
      </c>
      <c r="B11" s="2" t="s">
        <v>6</v>
      </c>
      <c r="C11" s="3">
        <f>469711/24</f>
        <v>19571.291666666668</v>
      </c>
      <c r="D11" s="5">
        <v>1299.2</v>
      </c>
      <c r="E11" s="5">
        <f>+C11*D11</f>
        <v>25427022.133333337</v>
      </c>
    </row>
    <row r="12" spans="1:5" x14ac:dyDescent="0.25">
      <c r="A12" s="2" t="s">
        <v>7</v>
      </c>
      <c r="B12" s="2" t="s">
        <v>8</v>
      </c>
      <c r="C12" s="2">
        <f>716616/100</f>
        <v>7166.16</v>
      </c>
      <c r="D12" s="5">
        <v>1850</v>
      </c>
      <c r="E12" s="5">
        <f t="shared" ref="E12:E24" si="0">+C12*D12</f>
        <v>13257396</v>
      </c>
    </row>
    <row r="13" spans="1:5" x14ac:dyDescent="0.25">
      <c r="A13" s="2" t="s">
        <v>9</v>
      </c>
      <c r="B13" s="2" t="s">
        <v>8</v>
      </c>
      <c r="C13" s="2">
        <f>499059/100</f>
        <v>4990.59</v>
      </c>
      <c r="D13" s="5">
        <v>1949.77</v>
      </c>
      <c r="E13" s="5">
        <f t="shared" si="0"/>
        <v>9730502.6643000003</v>
      </c>
    </row>
    <row r="14" spans="1:5" x14ac:dyDescent="0.25">
      <c r="A14" s="2" t="s">
        <v>13</v>
      </c>
      <c r="B14" s="2" t="s">
        <v>10</v>
      </c>
      <c r="C14" s="2">
        <v>84</v>
      </c>
      <c r="D14" s="5">
        <v>232</v>
      </c>
      <c r="E14" s="5">
        <f t="shared" si="0"/>
        <v>19488</v>
      </c>
    </row>
    <row r="15" spans="1:5" x14ac:dyDescent="0.25">
      <c r="A15" s="2" t="s">
        <v>11</v>
      </c>
      <c r="B15" s="2" t="s">
        <v>12</v>
      </c>
      <c r="C15" s="2">
        <v>143685</v>
      </c>
      <c r="D15" s="5">
        <v>82.54</v>
      </c>
      <c r="E15" s="5">
        <f t="shared" si="0"/>
        <v>11859759.9</v>
      </c>
    </row>
    <row r="16" spans="1:5" x14ac:dyDescent="0.25">
      <c r="A16" s="4" t="s">
        <v>14</v>
      </c>
      <c r="B16" s="4" t="s">
        <v>26</v>
      </c>
      <c r="C16" s="2">
        <v>17987</v>
      </c>
      <c r="D16" s="5">
        <v>23.2</v>
      </c>
      <c r="E16" s="5">
        <f t="shared" si="0"/>
        <v>417298.39999999997</v>
      </c>
    </row>
    <row r="17" spans="1:5" x14ac:dyDescent="0.25">
      <c r="A17" s="2" t="s">
        <v>15</v>
      </c>
      <c r="B17" s="2" t="s">
        <v>8</v>
      </c>
      <c r="C17" s="2">
        <f>601606/100</f>
        <v>6016.06</v>
      </c>
      <c r="D17" s="5">
        <v>3098.49</v>
      </c>
      <c r="E17" s="5">
        <f t="shared" si="0"/>
        <v>18640701.749400001</v>
      </c>
    </row>
    <row r="18" spans="1:5" x14ac:dyDescent="0.25">
      <c r="A18" s="2" t="s">
        <v>16</v>
      </c>
      <c r="B18" s="2" t="s">
        <v>8</v>
      </c>
      <c r="C18" s="2">
        <f>15809/100</f>
        <v>158.09</v>
      </c>
      <c r="D18" s="5">
        <v>3040</v>
      </c>
      <c r="E18" s="5">
        <f t="shared" si="0"/>
        <v>480593.60000000003</v>
      </c>
    </row>
    <row r="19" spans="1:5" x14ac:dyDescent="0.25">
      <c r="A19" s="2" t="s">
        <v>17</v>
      </c>
      <c r="B19" s="2" t="s">
        <v>18</v>
      </c>
      <c r="C19" s="2">
        <f>230270/50</f>
        <v>4605.3999999999996</v>
      </c>
      <c r="D19" s="5">
        <v>568</v>
      </c>
      <c r="E19" s="5">
        <f t="shared" si="0"/>
        <v>2615867.1999999997</v>
      </c>
    </row>
    <row r="20" spans="1:5" x14ac:dyDescent="0.25">
      <c r="A20" s="2" t="s">
        <v>19</v>
      </c>
      <c r="B20" s="2" t="s">
        <v>20</v>
      </c>
      <c r="C20" s="2">
        <v>90000</v>
      </c>
      <c r="D20" s="5">
        <v>13</v>
      </c>
      <c r="E20" s="5">
        <f t="shared" si="0"/>
        <v>1170000</v>
      </c>
    </row>
    <row r="21" spans="1:5" x14ac:dyDescent="0.25">
      <c r="A21" s="2" t="s">
        <v>21</v>
      </c>
      <c r="B21" s="2" t="s">
        <v>22</v>
      </c>
      <c r="C21" s="2">
        <f>497142/20</f>
        <v>24857.1</v>
      </c>
      <c r="D21" s="5">
        <v>379</v>
      </c>
      <c r="E21" s="5">
        <f t="shared" si="0"/>
        <v>9420840.9000000004</v>
      </c>
    </row>
    <row r="22" spans="1:5" x14ac:dyDescent="0.25">
      <c r="A22" s="2" t="s">
        <v>23</v>
      </c>
      <c r="B22" s="2" t="s">
        <v>6</v>
      </c>
      <c r="C22" s="3">
        <f>28904/24</f>
        <v>1204.3333333333333</v>
      </c>
      <c r="D22" s="5">
        <v>1560</v>
      </c>
      <c r="E22" s="5">
        <f t="shared" si="0"/>
        <v>1878759.9999999998</v>
      </c>
    </row>
    <row r="23" spans="1:5" x14ac:dyDescent="0.25">
      <c r="A23" s="2" t="s">
        <v>27</v>
      </c>
      <c r="B23" s="2" t="s">
        <v>24</v>
      </c>
      <c r="C23" s="2">
        <f>1140466/100</f>
        <v>11404.66</v>
      </c>
      <c r="D23" s="5">
        <v>1428.98</v>
      </c>
      <c r="E23" s="5">
        <f t="shared" si="0"/>
        <v>16297031.046800001</v>
      </c>
    </row>
    <row r="24" spans="1:5" x14ac:dyDescent="0.25">
      <c r="A24" s="2" t="s">
        <v>25</v>
      </c>
      <c r="B24" s="2" t="s">
        <v>6</v>
      </c>
      <c r="C24" s="3">
        <f>335815/24</f>
        <v>13992.291666666666</v>
      </c>
      <c r="D24" s="5">
        <v>619.5</v>
      </c>
      <c r="E24" s="5">
        <f t="shared" si="0"/>
        <v>8668224.6875</v>
      </c>
    </row>
  </sheetData>
  <mergeCells count="2">
    <mergeCell ref="A8:E8"/>
    <mergeCell ref="A9:E9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Ernestina Carrasco</dc:creator>
  <cp:lastModifiedBy>gilberto santos</cp:lastModifiedBy>
  <cp:lastPrinted>2018-08-02T16:49:51Z</cp:lastPrinted>
  <dcterms:created xsi:type="dcterms:W3CDTF">2018-08-01T14:56:51Z</dcterms:created>
  <dcterms:modified xsi:type="dcterms:W3CDTF">2018-08-06T14:17:30Z</dcterms:modified>
</cp:coreProperties>
</file>